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 firstSheet="6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14 день" sheetId="25" r:id="rId7"/>
  </sheets>
  <calcPr calcId="145621" refMode="R1C1"/>
</workbook>
</file>

<file path=xl/calcChain.xml><?xml version="1.0" encoding="utf-8"?>
<calcChain xmlns="http://schemas.openxmlformats.org/spreadsheetml/2006/main">
  <c r="I27" i="25" l="1"/>
  <c r="J27" i="25"/>
  <c r="K27" i="25"/>
  <c r="L27" i="25"/>
  <c r="M27" i="25"/>
  <c r="N27" i="25"/>
  <c r="O27" i="25"/>
  <c r="P27" i="25"/>
  <c r="Q27" i="25"/>
  <c r="R27" i="25"/>
  <c r="S27" i="25"/>
  <c r="H27" i="25"/>
  <c r="I26" i="25"/>
  <c r="J26" i="25"/>
  <c r="K26" i="25"/>
  <c r="L26" i="25"/>
  <c r="M26" i="25"/>
  <c r="N26" i="25"/>
  <c r="O26" i="25"/>
  <c r="P26" i="25"/>
  <c r="Q26" i="25"/>
  <c r="R26" i="25"/>
  <c r="S26" i="25"/>
  <c r="H26" i="25"/>
  <c r="H15" i="13" l="1"/>
  <c r="I15" i="13"/>
  <c r="J15" i="13"/>
  <c r="K15" i="13"/>
  <c r="L15" i="13"/>
  <c r="M15" i="13"/>
  <c r="N15" i="13"/>
  <c r="O15" i="13"/>
  <c r="P15" i="13"/>
  <c r="Q15" i="13"/>
  <c r="R15" i="13"/>
  <c r="S15" i="13"/>
  <c r="F15" i="13"/>
  <c r="S11" i="6" l="1"/>
  <c r="F11" i="6" l="1"/>
  <c r="F27" i="25" l="1"/>
  <c r="F26" i="25"/>
  <c r="K29" i="25" l="1"/>
  <c r="K28" i="25"/>
  <c r="H22" i="16"/>
  <c r="I22" i="16"/>
  <c r="J22" i="16"/>
  <c r="K22" i="16"/>
  <c r="L22" i="16"/>
  <c r="M22" i="16"/>
  <c r="N22" i="16"/>
  <c r="O22" i="16"/>
  <c r="P22" i="16"/>
  <c r="Q22" i="16"/>
  <c r="R22" i="16"/>
  <c r="S22" i="16"/>
  <c r="F22" i="16"/>
  <c r="J20" i="14"/>
  <c r="E20" i="14"/>
  <c r="K25" i="13"/>
  <c r="F25" i="13"/>
  <c r="H24" i="10"/>
  <c r="I24" i="10"/>
  <c r="J24" i="10"/>
  <c r="K24" i="10"/>
  <c r="K26" i="10" s="1"/>
  <c r="L24" i="10"/>
  <c r="M24" i="10"/>
  <c r="N24" i="10"/>
  <c r="O24" i="10"/>
  <c r="P24" i="10"/>
  <c r="Q24" i="10"/>
  <c r="R24" i="10"/>
  <c r="S24" i="10"/>
  <c r="H23" i="10"/>
  <c r="I23" i="10"/>
  <c r="J23" i="10"/>
  <c r="K23" i="10"/>
  <c r="K25" i="10" s="1"/>
  <c r="L23" i="10"/>
  <c r="M23" i="10"/>
  <c r="N23" i="10"/>
  <c r="O23" i="10"/>
  <c r="P23" i="10"/>
  <c r="Q23" i="10"/>
  <c r="R23" i="10"/>
  <c r="S23" i="10"/>
  <c r="F24" i="10"/>
  <c r="F23" i="10"/>
  <c r="K19" i="6" l="1"/>
  <c r="F19" i="6" l="1"/>
  <c r="H25" i="13" l="1"/>
  <c r="J20" i="11" l="1"/>
  <c r="J21" i="11" s="1"/>
  <c r="G20" i="11"/>
  <c r="E20" i="11"/>
  <c r="H19" i="6" l="1"/>
  <c r="E11" i="11" l="1"/>
  <c r="I11" i="6" l="1"/>
  <c r="J11" i="6"/>
  <c r="K11" i="6"/>
  <c r="K12" i="6" s="1"/>
  <c r="L11" i="6"/>
  <c r="M11" i="6"/>
  <c r="N11" i="6"/>
  <c r="O11" i="6"/>
  <c r="P11" i="6"/>
  <c r="Q11" i="6"/>
  <c r="R11" i="6"/>
  <c r="H11" i="6"/>
  <c r="H13" i="25" l="1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H14" i="25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F14" i="25"/>
  <c r="F13" i="25"/>
  <c r="K23" i="16" l="1"/>
  <c r="H12" i="16"/>
  <c r="I12" i="16"/>
  <c r="J12" i="16"/>
  <c r="K12" i="16"/>
  <c r="K13" i="16" s="1"/>
  <c r="L12" i="16"/>
  <c r="M12" i="16"/>
  <c r="N12" i="16"/>
  <c r="O12" i="16"/>
  <c r="P12" i="16"/>
  <c r="Q12" i="16"/>
  <c r="R12" i="16"/>
  <c r="S12" i="16"/>
  <c r="F12" i="16"/>
  <c r="E11" i="14"/>
  <c r="G11" i="14"/>
  <c r="H11" i="14"/>
  <c r="I11" i="14"/>
  <c r="J11" i="14"/>
  <c r="J12" i="14" s="1"/>
  <c r="K11" i="14"/>
  <c r="L11" i="14"/>
  <c r="M11" i="14"/>
  <c r="N11" i="14"/>
  <c r="O11" i="14"/>
  <c r="P11" i="14"/>
  <c r="Q11" i="14"/>
  <c r="R11" i="14"/>
  <c r="R20" i="14" l="1"/>
  <c r="Q20" i="14"/>
  <c r="P20" i="14"/>
  <c r="O20" i="14"/>
  <c r="N20" i="14"/>
  <c r="M20" i="14"/>
  <c r="L20" i="14"/>
  <c r="K20" i="14"/>
  <c r="J21" i="14"/>
  <c r="I20" i="14"/>
  <c r="H20" i="14"/>
  <c r="G20" i="14"/>
  <c r="K17" i="13"/>
  <c r="K14" i="13"/>
  <c r="K16" i="13" s="1"/>
  <c r="I14" i="13"/>
  <c r="J14" i="13"/>
  <c r="L14" i="13"/>
  <c r="M14" i="13"/>
  <c r="N14" i="13"/>
  <c r="O14" i="13"/>
  <c r="P14" i="13"/>
  <c r="Q14" i="13"/>
  <c r="R14" i="13"/>
  <c r="S14" i="13"/>
  <c r="H14" i="13"/>
  <c r="F14" i="13"/>
  <c r="I25" i="13" l="1"/>
  <c r="J25" i="13"/>
  <c r="K26" i="13"/>
  <c r="L25" i="13"/>
  <c r="M25" i="13"/>
  <c r="N25" i="13"/>
  <c r="O25" i="13"/>
  <c r="P25" i="13"/>
  <c r="Q25" i="13"/>
  <c r="R25" i="13"/>
  <c r="S25" i="13"/>
  <c r="H20" i="11"/>
  <c r="I20" i="11"/>
  <c r="K20" i="11"/>
  <c r="L20" i="11"/>
  <c r="M20" i="11"/>
  <c r="N20" i="11"/>
  <c r="O20" i="11"/>
  <c r="P20" i="11"/>
  <c r="Q20" i="11"/>
  <c r="R20" i="11"/>
  <c r="G11" i="11"/>
  <c r="H11" i="11"/>
  <c r="I11" i="11"/>
  <c r="J11" i="11"/>
  <c r="J12" i="11" s="1"/>
  <c r="K11" i="11"/>
  <c r="L11" i="11"/>
  <c r="M11" i="11"/>
  <c r="N11" i="11"/>
  <c r="O11" i="11"/>
  <c r="P11" i="11"/>
  <c r="Q11" i="11"/>
  <c r="R11" i="11"/>
  <c r="H12" i="10" l="1"/>
  <c r="I12" i="10"/>
  <c r="J12" i="10"/>
  <c r="K12" i="10"/>
  <c r="K13" i="10" s="1"/>
  <c r="L12" i="10"/>
  <c r="M12" i="10"/>
  <c r="N12" i="10"/>
  <c r="O12" i="10"/>
  <c r="P12" i="10"/>
  <c r="Q12" i="10"/>
  <c r="R12" i="10"/>
  <c r="S12" i="10"/>
  <c r="F12" i="10"/>
  <c r="I19" i="6" l="1"/>
  <c r="J19" i="6"/>
  <c r="K20" i="6"/>
</calcChain>
</file>

<file path=xl/sharedStrings.xml><?xml version="1.0" encoding="utf-8"?>
<sst xmlns="http://schemas.openxmlformats.org/spreadsheetml/2006/main" count="460" uniqueCount="127">
  <si>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</si>
  <si>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</si>
  <si>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</si>
  <si>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</si>
  <si>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</si>
  <si>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</si>
  <si>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</si>
  <si>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</si>
  <si>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</si>
  <si>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</si>
  <si>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</si>
  <si>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</si>
  <si>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</si>
  <si>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</si>
  <si>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</si>
  <si>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</si>
  <si>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</si>
  <si>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</si>
  <si>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</si>
  <si>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</si>
  <si>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</si>
  <si>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</si>
  <si>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</si>
  <si>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</si>
  <si>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</si>
  <si>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</si>
  <si>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</si>
  <si>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</si>
  <si>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</si>
  <si>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</si>
  <si>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</si>
  <si>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</si>
  <si>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</si>
  <si>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</si>
  <si>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</si>
  <si>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</si>
  <si>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</si>
  <si>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</si>
  <si>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</si>
  <si>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</si>
  <si>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</si>
  <si>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</si>
  <si>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</si>
  <si>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</si>
  <si>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</si>
  <si>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</si>
  <si>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</si>
  <si>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</si>
  <si>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</si>
  <si>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</si>
  <si>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</si>
  <si>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</si>
  <si>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</si>
  <si>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</si>
  <si>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</si>
  <si>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</si>
  <si>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</si>
  <si>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</si>
  <si>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</si>
  <si>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</si>
  <si>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</si>
  <si>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</si>
  <si>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</si>
  <si>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</si>
  <si>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</si>
  <si>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</si>
  <si>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</si>
  <si>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</si>
  <si>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</si>
  <si>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</si>
  <si>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</si>
  <si>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</si>
  <si>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</si>
  <si>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</si>
  <si>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</si>
  <si>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</si>
  <si>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</si>
  <si>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</si>
  <si>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</si>
  <si>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</si>
  <si>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</si>
  <si>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Каша пшенная молочная  с маслом</t>
  </si>
  <si>
    <t>Чай с лимоном и мятой</t>
  </si>
  <si>
    <t xml:space="preserve"> Суп куриный с вермишелью</t>
  </si>
  <si>
    <t>Макароны отварные с маслом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</si>
  <si>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</si>
  <si>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</si>
  <si>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</si>
  <si>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</si>
  <si>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Фрукты в ассортименте (мандарин)</t>
  </si>
  <si>
    <t>Напиток витаминизированный плодово – ягодный (черносмородиновый)</t>
  </si>
  <si>
    <t xml:space="preserve">2 блюдо </t>
  </si>
  <si>
    <t>Мясо тушеное в сметане (говядина)</t>
  </si>
  <si>
    <t>80/10</t>
  </si>
  <si>
    <t>200/5</t>
  </si>
  <si>
    <t>Гуляш (говядина)</t>
  </si>
  <si>
    <t>Икра свекольная</t>
  </si>
  <si>
    <t xml:space="preserve"> горячее блюдо</t>
  </si>
  <si>
    <t xml:space="preserve">Картофельное пюре с маслом 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</si>
  <si>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</si>
  <si>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</si>
  <si>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</si>
  <si>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</si>
  <si>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 xml:space="preserve"> Блинчики с маслом (2 шт)</t>
  </si>
  <si>
    <t xml:space="preserve"> Запеканка из  птицы (филе птицы, брокколи с/м, лук)  NEW</t>
  </si>
  <si>
    <t>Компот фруктово-ягодный (компотная смесь: вишня с/к, клубника, черноплодная рябина, слива с/к, яблоко)  NEW</t>
  </si>
  <si>
    <t xml:space="preserve"> Суп - пюре картофельный с колбасками и гренками</t>
  </si>
  <si>
    <t>200/10</t>
  </si>
  <si>
    <t>Компот  из смеси  фруктов  и ягод (фруктовая смесь: яблоко, клубника, вишня слива )  NEW</t>
  </si>
  <si>
    <t>Фрукты в асортименте (яблоко)</t>
  </si>
  <si>
    <t>Котлета мясная (говядина, свинина, курица)</t>
  </si>
  <si>
    <t>Компот фруктово ягодный (клубника)</t>
  </si>
  <si>
    <t>Запеканка из творога с ягодным соусом</t>
  </si>
  <si>
    <t>Сложный  гарнир №1 (картофельное пюре, фасоль стручковая)( пром. пр-во) NEW</t>
  </si>
  <si>
    <t>Мясо тушеное (говядина)</t>
  </si>
  <si>
    <t>Сложный гарнир  (картофель отварной, капуста тушеная)</t>
  </si>
  <si>
    <t>Яйцо отварное</t>
  </si>
  <si>
    <t>Суп картофельный с колбасками и гренками</t>
  </si>
  <si>
    <t>228/1</t>
  </si>
  <si>
    <t xml:space="preserve"> Мясо тушеное (говядина)</t>
  </si>
  <si>
    <t>Кондитерское изделие промышленного производства (Барни)</t>
  </si>
  <si>
    <t>Икра баклажанная</t>
  </si>
  <si>
    <t>Кисель плодово – ягодный витаминизированный (черносмородиновый)</t>
  </si>
  <si>
    <t>Фрукты в ассортименте (яблоко)</t>
  </si>
  <si>
    <t>Компот  из смеси  фруктов  и ягод (фруктовая смесь: яблоко, клубника, лимон)</t>
  </si>
  <si>
    <t>Компот  из смеси  фруктов  и ягод (фруктовая смесь: яблоко, клубника, вишня )</t>
  </si>
  <si>
    <t>МБОУ "СОШ №33"ТГО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</si>
</sst>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/>
    <xf numFmtId="0" fontId="5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5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5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/>
    <xf numFmtId="0" fontId="10" fillId="0" borderId="43" xfId="0" applyFont="1" applyBorder="1"/>
    <xf numFmtId="0" fontId="10" fillId="0" borderId="41" xfId="0" applyFont="1" applyBorder="1"/>
    <xf numFmtId="0" fontId="9" fillId="0" borderId="43" xfId="0" applyFont="1" applyBorder="1"/>
    <xf numFmtId="0" fontId="17" fillId="0" borderId="15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5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29" xfId="0" applyFont="1" applyBorder="1"/>
    <xf numFmtId="0" fontId="9" fillId="2" borderId="29" xfId="0" applyFont="1" applyFill="1" applyBorder="1"/>
    <xf numFmtId="0" fontId="9" fillId="0" borderId="29" xfId="0" applyFont="1" applyBorder="1"/>
    <xf numFmtId="0" fontId="5" fillId="4" borderId="1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1" xfId="0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1" xfId="0" applyFont="1" applyBorder="1"/>
    <xf numFmtId="0" fontId="10" fillId="2" borderId="32" xfId="0" applyFont="1" applyFill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27" xfId="0" applyFont="1" applyBorder="1"/>
    <xf numFmtId="0" fontId="6" fillId="0" borderId="30" xfId="0" applyFont="1" applyBorder="1"/>
    <xf numFmtId="0" fontId="10" fillId="2" borderId="29" xfId="0" applyFont="1" applyFill="1" applyBorder="1"/>
    <xf numFmtId="0" fontId="10" fillId="0" borderId="27" xfId="0" applyFont="1" applyBorder="1"/>
    <xf numFmtId="0" fontId="9" fillId="2" borderId="30" xfId="0" applyFont="1" applyFill="1" applyBorder="1"/>
    <xf numFmtId="0" fontId="10" fillId="2" borderId="38" xfId="0" applyFont="1" applyFill="1" applyBorder="1" applyAlignment="1">
      <alignment horizontal="center"/>
    </xf>
    <xf numFmtId="0" fontId="10" fillId="0" borderId="32" xfId="0" applyFont="1" applyBorder="1"/>
    <xf numFmtId="0" fontId="10" fillId="0" borderId="32" xfId="0" applyFont="1" applyBorder="1" applyAlignment="1"/>
    <xf numFmtId="0" fontId="10" fillId="2" borderId="43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left" wrapText="1"/>
    </xf>
    <xf numFmtId="0" fontId="9" fillId="0" borderId="41" xfId="0" applyFont="1" applyBorder="1"/>
    <xf numFmtId="0" fontId="10" fillId="3" borderId="38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38" xfId="0" applyFont="1" applyBorder="1"/>
    <xf numFmtId="0" fontId="9" fillId="0" borderId="3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1" xfId="0" applyFont="1" applyFill="1" applyBorder="1" applyAlignment="1">
      <alignment horizontal="left"/>
    </xf>
    <xf numFmtId="0" fontId="10" fillId="0" borderId="5" xfId="0" applyFont="1" applyBorder="1" applyAlignment="1"/>
    <xf numFmtId="0" fontId="10" fillId="0" borderId="32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7" fillId="0" borderId="41" xfId="0" applyFont="1" applyBorder="1"/>
    <xf numFmtId="0" fontId="7" fillId="0" borderId="42" xfId="0" applyFont="1" applyBorder="1"/>
    <xf numFmtId="0" fontId="5" fillId="0" borderId="3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/>
    <xf numFmtId="0" fontId="10" fillId="3" borderId="25" xfId="0" applyFont="1" applyFill="1" applyBorder="1" applyAlignment="1">
      <alignment horizontal="center"/>
    </xf>
    <xf numFmtId="0" fontId="10" fillId="4" borderId="26" xfId="0" applyFont="1" applyFill="1" applyBorder="1"/>
    <xf numFmtId="0" fontId="10" fillId="2" borderId="25" xfId="0" applyFont="1" applyFill="1" applyBorder="1" applyAlignment="1">
      <alignment horizontal="center"/>
    </xf>
    <xf numFmtId="0" fontId="10" fillId="0" borderId="25" xfId="0" applyFont="1" applyBorder="1"/>
    <xf numFmtId="0" fontId="10" fillId="2" borderId="26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5" fillId="2" borderId="15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2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0" xfId="0" applyFont="1" applyBorder="1"/>
    <xf numFmtId="0" fontId="10" fillId="0" borderId="32" xfId="0" applyFont="1" applyBorder="1" applyAlignment="1">
      <alignment wrapText="1"/>
    </xf>
    <xf numFmtId="0" fontId="10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9" fillId="4" borderId="33" xfId="0" applyFont="1" applyFill="1" applyBorder="1"/>
    <xf numFmtId="0" fontId="10" fillId="3" borderId="32" xfId="0" applyFont="1" applyFill="1" applyBorder="1"/>
    <xf numFmtId="0" fontId="10" fillId="4" borderId="32" xfId="0" applyFont="1" applyFill="1" applyBorder="1"/>
    <xf numFmtId="0" fontId="9" fillId="3" borderId="3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0" fillId="0" borderId="3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25" xfId="1" applyFont="1" applyFill="1" applyBorder="1" applyAlignment="1">
      <alignment horizontal="center"/>
    </xf>
    <xf numFmtId="0" fontId="10" fillId="0" borderId="21" xfId="0" applyFont="1" applyBorder="1"/>
    <xf numFmtId="0" fontId="10" fillId="0" borderId="32" xfId="0" applyFont="1" applyFill="1" applyBorder="1"/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28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22" xfId="0" applyFont="1" applyBorder="1"/>
    <xf numFmtId="0" fontId="5" fillId="0" borderId="23" xfId="0" applyFont="1" applyBorder="1" applyAlignment="1">
      <alignment horizontal="center"/>
    </xf>
    <xf numFmtId="0" fontId="9" fillId="0" borderId="30" xfId="0" applyFont="1" applyBorder="1"/>
    <xf numFmtId="0" fontId="10" fillId="0" borderId="5" xfId="0" applyFont="1" applyFill="1" applyBorder="1"/>
    <xf numFmtId="0" fontId="7" fillId="0" borderId="24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25" xfId="0" applyFont="1" applyBorder="1" applyAlignment="1">
      <alignment horizontal="center"/>
    </xf>
    <xf numFmtId="0" fontId="10" fillId="2" borderId="21" xfId="0" applyFont="1" applyFill="1" applyBorder="1"/>
    <xf numFmtId="0" fontId="9" fillId="0" borderId="5" xfId="0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0" borderId="37" xfId="0" applyFont="1" applyBorder="1" applyAlignment="1"/>
    <xf numFmtId="0" fontId="10" fillId="0" borderId="31" xfId="0" applyFont="1" applyBorder="1"/>
    <xf numFmtId="164" fontId="5" fillId="2" borderId="3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8" fillId="0" borderId="27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33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21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21" xfId="0" applyFont="1" applyFill="1" applyBorder="1" applyAlignment="1">
      <alignment vertical="center" wrapText="1"/>
    </xf>
    <xf numFmtId="0" fontId="7" fillId="0" borderId="27" xfId="0" applyFont="1" applyBorder="1"/>
    <xf numFmtId="0" fontId="6" fillId="4" borderId="3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9" fillId="0" borderId="19" xfId="0" applyFont="1" applyBorder="1"/>
    <xf numFmtId="0" fontId="15" fillId="0" borderId="31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18" xfId="0" applyFont="1" applyBorder="1"/>
    <xf numFmtId="0" fontId="9" fillId="0" borderId="26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45" xfId="0" applyFont="1" applyFill="1" applyBorder="1"/>
    <xf numFmtId="0" fontId="10" fillId="3" borderId="29" xfId="0" applyFont="1" applyFill="1" applyBorder="1"/>
    <xf numFmtId="0" fontId="10" fillId="4" borderId="29" xfId="0" applyFont="1" applyFill="1" applyBorder="1"/>
    <xf numFmtId="0" fontId="10" fillId="4" borderId="30" xfId="0" applyFont="1" applyFill="1" applyBorder="1"/>
    <xf numFmtId="0" fontId="12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4" borderId="33" xfId="0" applyFont="1" applyFill="1" applyBorder="1"/>
    <xf numFmtId="0" fontId="6" fillId="0" borderId="42" xfId="0" applyFont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7" fillId="2" borderId="32" xfId="0" applyFont="1" applyFill="1" applyBorder="1" applyAlignment="1"/>
    <xf numFmtId="0" fontId="7" fillId="2" borderId="33" xfId="0" applyFont="1" applyFill="1" applyBorder="1"/>
    <xf numFmtId="0" fontId="15" fillId="0" borderId="21" xfId="0" applyFont="1" applyFill="1" applyBorder="1" applyAlignment="1">
      <alignment horizontal="center" vertical="center" wrapText="1"/>
    </xf>
    <xf numFmtId="0" fontId="9" fillId="0" borderId="45" xfId="0" applyFont="1" applyBorder="1"/>
    <xf numFmtId="0" fontId="5" fillId="3" borderId="25" xfId="0" applyFont="1" applyFill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7" fillId="0" borderId="35" xfId="0" applyFont="1" applyBorder="1"/>
    <xf numFmtId="0" fontId="7" fillId="0" borderId="36" xfId="0" applyFont="1" applyBorder="1"/>
    <xf numFmtId="164" fontId="5" fillId="0" borderId="2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0" fontId="10" fillId="0" borderId="21" xfId="0" applyFont="1" applyFill="1" applyBorder="1"/>
    <xf numFmtId="0" fontId="9" fillId="0" borderId="33" xfId="0" applyFont="1" applyBorder="1" applyAlignment="1">
      <alignment horizontal="center"/>
    </xf>
    <xf numFmtId="0" fontId="10" fillId="0" borderId="32" xfId="0" applyFont="1" applyFill="1" applyBorder="1" applyAlignment="1"/>
    <xf numFmtId="0" fontId="6" fillId="0" borderId="50" xfId="0" applyFont="1" applyBorder="1"/>
    <xf numFmtId="0" fontId="10" fillId="0" borderId="33" xfId="0" applyFont="1" applyBorder="1"/>
    <xf numFmtId="164" fontId="10" fillId="0" borderId="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0" xfId="0" applyFont="1" applyBorder="1"/>
    <xf numFmtId="0" fontId="6" fillId="0" borderId="36" xfId="0" applyFont="1" applyBorder="1"/>
    <xf numFmtId="0" fontId="10" fillId="0" borderId="45" xfId="0" applyFont="1" applyFill="1" applyBorder="1"/>
    <xf numFmtId="0" fontId="5" fillId="0" borderId="32" xfId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45" xfId="0" applyFont="1" applyFill="1" applyBorder="1"/>
    <xf numFmtId="0" fontId="10" fillId="0" borderId="31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45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7" fillId="4" borderId="45" xfId="0" applyNumberFormat="1" applyFont="1" applyFill="1" applyBorder="1" applyAlignment="1">
      <alignment horizontal="center"/>
    </xf>
    <xf numFmtId="0" fontId="10" fillId="0" borderId="45" xfId="0" applyFont="1" applyBorder="1"/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7" fillId="2" borderId="33" xfId="0" applyFont="1" applyFill="1" applyBorder="1" applyAlignment="1"/>
    <xf numFmtId="0" fontId="10" fillId="0" borderId="2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27" xfId="0" applyFont="1" applyBorder="1"/>
    <xf numFmtId="0" fontId="0" fillId="0" borderId="0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3" xfId="0" applyFont="1" applyBorder="1"/>
    <xf numFmtId="0" fontId="10" fillId="0" borderId="26" xfId="0" applyFont="1" applyBorder="1"/>
    <xf numFmtId="0" fontId="10" fillId="0" borderId="17" xfId="0" applyFont="1" applyBorder="1"/>
    <xf numFmtId="0" fontId="9" fillId="0" borderId="42" xfId="0" applyFont="1" applyBorder="1"/>
    <xf numFmtId="0" fontId="10" fillId="0" borderId="42" xfId="0" applyFont="1" applyBorder="1"/>
    <xf numFmtId="0" fontId="10" fillId="2" borderId="32" xfId="0" applyFont="1" applyFill="1" applyBorder="1" applyAlignment="1">
      <alignment wrapText="1"/>
    </xf>
    <xf numFmtId="0" fontId="9" fillId="3" borderId="34" xfId="0" applyFont="1" applyFill="1" applyBorder="1"/>
    <xf numFmtId="0" fontId="9" fillId="4" borderId="34" xfId="0" applyFont="1" applyFill="1" applyBorder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0" borderId="56" xfId="0" applyFont="1" applyBorder="1"/>
    <xf numFmtId="0" fontId="7" fillId="0" borderId="57" xfId="0" applyFont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35" xfId="0" applyFont="1" applyBorder="1"/>
    <xf numFmtId="0" fontId="9" fillId="3" borderId="0" xfId="0" applyFont="1" applyFill="1" applyBorder="1"/>
    <xf numFmtId="0" fontId="5" fillId="4" borderId="25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/>
    </xf>
    <xf numFmtId="0" fontId="7" fillId="4" borderId="44" xfId="0" applyFont="1" applyFill="1" applyBorder="1" applyAlignment="1"/>
    <xf numFmtId="0" fontId="8" fillId="4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6" xfId="0" applyFont="1" applyFill="1" applyBorder="1"/>
    <xf numFmtId="0" fontId="10" fillId="4" borderId="18" xfId="0" applyFont="1" applyFill="1" applyBorder="1"/>
    <xf numFmtId="0" fontId="10" fillId="4" borderId="17" xfId="0" applyFont="1" applyFill="1" applyBorder="1"/>
    <xf numFmtId="0" fontId="10" fillId="4" borderId="5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17" fillId="4" borderId="1" xfId="0" applyFont="1" applyFill="1" applyBorder="1"/>
    <xf numFmtId="0" fontId="0" fillId="4" borderId="0" xfId="0" applyFill="1" applyBorder="1"/>
    <xf numFmtId="0" fontId="10" fillId="3" borderId="5" xfId="0" applyFont="1" applyFill="1" applyBorder="1" applyAlignment="1">
      <alignment wrapText="1"/>
    </xf>
    <xf numFmtId="0" fontId="7" fillId="3" borderId="45" xfId="0" applyFont="1" applyFill="1" applyBorder="1"/>
    <xf numFmtId="0" fontId="17" fillId="3" borderId="1" xfId="0" applyFont="1" applyFill="1" applyBorder="1"/>
    <xf numFmtId="0" fontId="9" fillId="3" borderId="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2" borderId="38" xfId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32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164" fontId="6" fillId="4" borderId="4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0" fillId="4" borderId="32" xfId="0" applyFont="1" applyFill="1" applyBorder="1" applyAlignment="1"/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8" xfId="0" applyFont="1" applyFill="1" applyBorder="1" applyAlignment="1"/>
    <xf numFmtId="0" fontId="10" fillId="0" borderId="3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164" fontId="6" fillId="3" borderId="4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10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35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27" xfId="0" applyFont="1" applyFill="1" applyBorder="1"/>
    <xf numFmtId="0" fontId="7" fillId="2" borderId="4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9" fillId="2" borderId="35" xfId="0" applyFont="1" applyFill="1" applyBorder="1"/>
    <xf numFmtId="0" fontId="7" fillId="2" borderId="35" xfId="0" applyFont="1" applyFill="1" applyBorder="1" applyAlignment="1">
      <alignment horizontal="center"/>
    </xf>
    <xf numFmtId="0" fontId="7" fillId="2" borderId="24" xfId="0" applyFont="1" applyFill="1" applyBorder="1"/>
    <xf numFmtId="0" fontId="7" fillId="2" borderId="11" xfId="0" applyFont="1" applyFill="1" applyBorder="1"/>
    <xf numFmtId="0" fontId="7" fillId="2" borderId="14" xfId="0" applyFont="1" applyFill="1" applyBorder="1"/>
    <xf numFmtId="0" fontId="7" fillId="2" borderId="35" xfId="0" applyFont="1" applyFill="1" applyBorder="1"/>
    <xf numFmtId="0" fontId="7" fillId="2" borderId="24" xfId="0" applyFont="1" applyFill="1" applyBorder="1" applyAlignment="1">
      <alignment horizontal="center"/>
    </xf>
    <xf numFmtId="0" fontId="9" fillId="2" borderId="11" xfId="0" applyFont="1" applyFill="1" applyBorder="1" applyAlignment="1"/>
    <xf numFmtId="0" fontId="9" fillId="2" borderId="13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30" xfId="0" applyFont="1" applyFill="1" applyBorder="1"/>
    <xf numFmtId="0" fontId="7" fillId="2" borderId="4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6" xfId="0" applyFont="1" applyFill="1" applyBorder="1"/>
    <xf numFmtId="0" fontId="7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5" fillId="2" borderId="46" xfId="1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31" xfId="0" applyFont="1" applyFill="1" applyBorder="1" applyAlignment="1">
      <alignment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center" wrapText="1"/>
    </xf>
    <xf numFmtId="0" fontId="5" fillId="2" borderId="44" xfId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164" fontId="10" fillId="2" borderId="44" xfId="0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2" fontId="6" fillId="2" borderId="4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left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1"/>
  <sheetViews>
    <sheetView zoomScale="60" zoomScaleNormal="60" workbookViewId="0">
      <selection activeCell="E13" sqref="E13"/>
    </sheetView>
  </sheetViews>
  <sheetFormatPr defaultRowHeight="15" x14ac:dyDescent="0.25"/>
  <cols>
    <col min="1" max="1" width="19.85546875" customWidth="1"/>
    <col min="2" max="2" width="7.85546875" customWidth="1"/>
    <col min="3" max="3" width="14.5703125" style="5" customWidth="1"/>
    <col min="4" max="4" width="19" customWidth="1"/>
    <col min="5" max="5" width="54" customWidth="1"/>
    <col min="6" max="6" width="13.85546875" customWidth="1"/>
    <col min="7" max="7" width="13.5703125" customWidth="1"/>
    <col min="9" max="9" width="11.28515625" customWidth="1"/>
    <col min="10" max="10" width="14.28515625" customWidth="1"/>
    <col min="11" max="11" width="20.5703125" customWidth="1"/>
    <col min="12" max="12" width="11.28515625" customWidth="1"/>
    <col min="16" max="16" width="11.5703125" customWidth="1"/>
    <col min="17" max="17" width="12.28515625" customWidth="1"/>
  </cols>
  <sheetData>
    <row r="2" spans="1:19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ht="15.75" x14ac:dyDescent="0.25">
      <c r="A4" s="96"/>
      <c r="B4" s="96"/>
      <c r="C4" s="393" t="s">
        <v>45</v>
      </c>
      <c r="D4" s="253"/>
      <c r="E4" s="369"/>
      <c r="F4" s="109"/>
      <c r="G4" s="103"/>
      <c r="H4" s="234" t="s">
        <v>26</v>
      </c>
      <c r="I4" s="235"/>
      <c r="J4" s="236"/>
      <c r="K4" s="295" t="s">
        <v>27</v>
      </c>
      <c r="L4" s="496" t="s">
        <v>28</v>
      </c>
      <c r="M4" s="497"/>
      <c r="N4" s="497"/>
      <c r="O4" s="498"/>
      <c r="P4" s="496" t="s">
        <v>29</v>
      </c>
      <c r="Q4" s="499"/>
      <c r="R4" s="499"/>
      <c r="S4" s="500"/>
    </row>
    <row r="5" spans="1:19" ht="28.5" customHeight="1" thickBot="1" x14ac:dyDescent="0.3">
      <c r="A5" s="306" t="s">
        <v>0</v>
      </c>
      <c r="B5" s="306"/>
      <c r="C5" s="395" t="s">
        <v>46</v>
      </c>
      <c r="D5" s="378" t="s">
        <v>47</v>
      </c>
      <c r="E5" s="131" t="s">
        <v>44</v>
      </c>
      <c r="F5" s="110" t="s">
        <v>30</v>
      </c>
      <c r="G5" s="104" t="s">
        <v>43</v>
      </c>
      <c r="H5" s="237" t="s">
        <v>31</v>
      </c>
      <c r="I5" s="14" t="s">
        <v>32</v>
      </c>
      <c r="J5" s="83" t="s">
        <v>33</v>
      </c>
      <c r="K5" s="296" t="s">
        <v>34</v>
      </c>
      <c r="L5" s="237" t="s">
        <v>35</v>
      </c>
      <c r="M5" s="14" t="s">
        <v>36</v>
      </c>
      <c r="N5" s="14" t="s">
        <v>37</v>
      </c>
      <c r="O5" s="83" t="s">
        <v>38</v>
      </c>
      <c r="P5" s="237" t="s">
        <v>39</v>
      </c>
      <c r="Q5" s="14" t="s">
        <v>40</v>
      </c>
      <c r="R5" s="14" t="s">
        <v>41</v>
      </c>
      <c r="S5" s="83" t="s">
        <v>42</v>
      </c>
    </row>
    <row r="6" spans="1:19" ht="34.5" customHeight="1" x14ac:dyDescent="0.25">
      <c r="A6" s="98" t="s">
        <v>6</v>
      </c>
      <c r="B6" s="146"/>
      <c r="C6" s="139">
        <v>225</v>
      </c>
      <c r="D6" s="245" t="s">
        <v>23</v>
      </c>
      <c r="E6" s="244" t="s">
        <v>103</v>
      </c>
      <c r="F6" s="139" t="s">
        <v>93</v>
      </c>
      <c r="G6" s="461"/>
      <c r="H6" s="215">
        <v>4.5999999999999996</v>
      </c>
      <c r="I6" s="17">
        <v>13.4</v>
      </c>
      <c r="J6" s="49">
        <v>26.9</v>
      </c>
      <c r="K6" s="299">
        <v>250</v>
      </c>
      <c r="L6" s="215">
        <v>6.3</v>
      </c>
      <c r="M6" s="17">
        <v>0</v>
      </c>
      <c r="N6" s="17">
        <v>0.02</v>
      </c>
      <c r="O6" s="49">
        <v>1.6</v>
      </c>
      <c r="P6" s="215">
        <v>14.4</v>
      </c>
      <c r="Q6" s="17">
        <v>41.9</v>
      </c>
      <c r="R6" s="17">
        <v>7.2</v>
      </c>
      <c r="S6" s="49">
        <v>0.5</v>
      </c>
    </row>
    <row r="7" spans="1:19" ht="34.5" customHeight="1" x14ac:dyDescent="0.25">
      <c r="A7" s="98"/>
      <c r="B7" s="146"/>
      <c r="C7" s="135">
        <v>59</v>
      </c>
      <c r="D7" s="146" t="s">
        <v>4</v>
      </c>
      <c r="E7" s="164" t="s">
        <v>12</v>
      </c>
      <c r="F7" s="135" t="s">
        <v>94</v>
      </c>
      <c r="G7" s="224"/>
      <c r="H7" s="181">
        <v>7.8</v>
      </c>
      <c r="I7" s="15">
        <v>11.89</v>
      </c>
      <c r="J7" s="55">
        <v>26.6</v>
      </c>
      <c r="K7" s="308">
        <v>244.6</v>
      </c>
      <c r="L7" s="181">
        <v>0.23</v>
      </c>
      <c r="M7" s="15">
        <v>0</v>
      </c>
      <c r="N7" s="15">
        <v>0.02</v>
      </c>
      <c r="O7" s="55">
        <v>0.9</v>
      </c>
      <c r="P7" s="181">
        <v>47.77</v>
      </c>
      <c r="Q7" s="15">
        <v>176.5</v>
      </c>
      <c r="R7" s="15">
        <v>57.95</v>
      </c>
      <c r="S7" s="55">
        <v>1.98</v>
      </c>
    </row>
    <row r="8" spans="1:19" ht="34.5" customHeight="1" x14ac:dyDescent="0.25">
      <c r="A8" s="98"/>
      <c r="B8" s="146"/>
      <c r="C8" s="135">
        <v>113</v>
      </c>
      <c r="D8" s="146" t="s">
        <v>5</v>
      </c>
      <c r="E8" s="164" t="s">
        <v>11</v>
      </c>
      <c r="F8" s="135">
        <v>200</v>
      </c>
      <c r="G8" s="224"/>
      <c r="H8" s="215">
        <v>0.2</v>
      </c>
      <c r="I8" s="17">
        <v>0</v>
      </c>
      <c r="J8" s="49">
        <v>11</v>
      </c>
      <c r="K8" s="228">
        <v>45.6</v>
      </c>
      <c r="L8" s="215">
        <v>0</v>
      </c>
      <c r="M8" s="17">
        <v>2.6</v>
      </c>
      <c r="N8" s="17">
        <v>0</v>
      </c>
      <c r="O8" s="49">
        <v>0</v>
      </c>
      <c r="P8" s="215">
        <v>15.64</v>
      </c>
      <c r="Q8" s="17">
        <v>8.8000000000000007</v>
      </c>
      <c r="R8" s="17">
        <v>4.72</v>
      </c>
      <c r="S8" s="49">
        <v>0.8</v>
      </c>
    </row>
    <row r="9" spans="1:19" ht="34.5" customHeight="1" x14ac:dyDescent="0.25">
      <c r="A9" s="98"/>
      <c r="B9" s="188"/>
      <c r="C9" s="193">
        <v>119</v>
      </c>
      <c r="D9" s="188" t="s">
        <v>15</v>
      </c>
      <c r="E9" s="190" t="s">
        <v>48</v>
      </c>
      <c r="F9" s="136">
        <v>30</v>
      </c>
      <c r="G9" s="462"/>
      <c r="H9" s="248">
        <v>2.13</v>
      </c>
      <c r="I9" s="23">
        <v>0.21</v>
      </c>
      <c r="J9" s="57">
        <v>13.26</v>
      </c>
      <c r="K9" s="450">
        <v>72</v>
      </c>
      <c r="L9" s="248">
        <v>0.03</v>
      </c>
      <c r="M9" s="23">
        <v>0</v>
      </c>
      <c r="N9" s="23">
        <v>0</v>
      </c>
      <c r="O9" s="57">
        <v>0.05</v>
      </c>
      <c r="P9" s="248">
        <v>11.1</v>
      </c>
      <c r="Q9" s="23">
        <v>65.400000000000006</v>
      </c>
      <c r="R9" s="23">
        <v>19.5</v>
      </c>
      <c r="S9" s="57">
        <v>0.84</v>
      </c>
    </row>
    <row r="10" spans="1:19" ht="34.5" customHeight="1" x14ac:dyDescent="0.25">
      <c r="A10" s="98"/>
      <c r="B10" s="188"/>
      <c r="C10" s="136">
        <v>120</v>
      </c>
      <c r="D10" s="188" t="s">
        <v>16</v>
      </c>
      <c r="E10" s="190" t="s">
        <v>14</v>
      </c>
      <c r="F10" s="136">
        <v>20</v>
      </c>
      <c r="G10" s="462"/>
      <c r="H10" s="248">
        <v>1.1399999999999999</v>
      </c>
      <c r="I10" s="23">
        <v>0.22</v>
      </c>
      <c r="J10" s="57">
        <v>7.44</v>
      </c>
      <c r="K10" s="450">
        <v>36.26</v>
      </c>
      <c r="L10" s="248">
        <v>0.02</v>
      </c>
      <c r="M10" s="23">
        <v>0.08</v>
      </c>
      <c r="N10" s="23">
        <v>0</v>
      </c>
      <c r="O10" s="57">
        <v>0.06</v>
      </c>
      <c r="P10" s="248">
        <v>6.8</v>
      </c>
      <c r="Q10" s="23">
        <v>24</v>
      </c>
      <c r="R10" s="23">
        <v>8.1999999999999993</v>
      </c>
      <c r="S10" s="57">
        <v>0.46</v>
      </c>
    </row>
    <row r="11" spans="1:19" ht="34.5" customHeight="1" x14ac:dyDescent="0.25">
      <c r="A11" s="98"/>
      <c r="B11" s="188"/>
      <c r="C11" s="136"/>
      <c r="D11" s="188"/>
      <c r="E11" s="272" t="s">
        <v>24</v>
      </c>
      <c r="F11" s="243">
        <f>F8+F9+F10+90+205</f>
        <v>545</v>
      </c>
      <c r="G11" s="462"/>
      <c r="H11" s="185">
        <f t="shared" ref="H11:S11" si="0">H6+H7+H8+H9+H10</f>
        <v>15.869999999999997</v>
      </c>
      <c r="I11" s="39">
        <f t="shared" si="0"/>
        <v>25.72</v>
      </c>
      <c r="J11" s="77">
        <f t="shared" si="0"/>
        <v>85.2</v>
      </c>
      <c r="K11" s="106">
        <f t="shared" si="0"/>
        <v>648.46</v>
      </c>
      <c r="L11" s="185">
        <f t="shared" si="0"/>
        <v>6.58</v>
      </c>
      <c r="M11" s="39">
        <f t="shared" si="0"/>
        <v>2.68</v>
      </c>
      <c r="N11" s="39">
        <f t="shared" si="0"/>
        <v>0.04</v>
      </c>
      <c r="O11" s="77">
        <f t="shared" si="0"/>
        <v>2.61</v>
      </c>
      <c r="P11" s="185">
        <f t="shared" si="0"/>
        <v>95.71</v>
      </c>
      <c r="Q11" s="39">
        <f t="shared" si="0"/>
        <v>316.60000000000002</v>
      </c>
      <c r="R11" s="39">
        <f t="shared" si="0"/>
        <v>97.570000000000007</v>
      </c>
      <c r="S11" s="77">
        <f t="shared" si="0"/>
        <v>4.58</v>
      </c>
    </row>
    <row r="12" spans="1:19" ht="34.5" customHeight="1" thickBot="1" x14ac:dyDescent="0.3">
      <c r="A12" s="98"/>
      <c r="B12" s="255"/>
      <c r="C12" s="136"/>
      <c r="D12" s="188"/>
      <c r="E12" s="272" t="s">
        <v>25</v>
      </c>
      <c r="F12" s="136"/>
      <c r="G12" s="462"/>
      <c r="H12" s="187"/>
      <c r="I12" s="61"/>
      <c r="J12" s="118"/>
      <c r="K12" s="463">
        <f>K11/23.5</f>
        <v>27.594042553191493</v>
      </c>
      <c r="L12" s="187"/>
      <c r="M12" s="464"/>
      <c r="N12" s="464"/>
      <c r="O12" s="465"/>
      <c r="P12" s="466"/>
      <c r="Q12" s="464"/>
      <c r="R12" s="464"/>
      <c r="S12" s="465"/>
    </row>
    <row r="13" spans="1:19" ht="34.5" customHeight="1" x14ac:dyDescent="0.25">
      <c r="A13" s="99" t="s">
        <v>7</v>
      </c>
      <c r="B13" s="99"/>
      <c r="C13" s="139">
        <v>24</v>
      </c>
      <c r="D13" s="245" t="s">
        <v>8</v>
      </c>
      <c r="E13" s="222" t="s">
        <v>123</v>
      </c>
      <c r="F13" s="139">
        <v>150</v>
      </c>
      <c r="G13" s="222"/>
      <c r="H13" s="231">
        <v>0.6</v>
      </c>
      <c r="I13" s="44">
        <v>0</v>
      </c>
      <c r="J13" s="201">
        <v>16.95</v>
      </c>
      <c r="K13" s="297">
        <v>69</v>
      </c>
      <c r="L13" s="231">
        <v>0.01</v>
      </c>
      <c r="M13" s="44">
        <v>19.5</v>
      </c>
      <c r="N13" s="44">
        <v>0.04</v>
      </c>
      <c r="O13" s="201">
        <v>0</v>
      </c>
      <c r="P13" s="231">
        <v>24</v>
      </c>
      <c r="Q13" s="44">
        <v>16.5</v>
      </c>
      <c r="R13" s="44">
        <v>13.5</v>
      </c>
      <c r="S13" s="201">
        <v>3.3</v>
      </c>
    </row>
    <row r="14" spans="1:19" ht="34.5" customHeight="1" x14ac:dyDescent="0.25">
      <c r="A14" s="98"/>
      <c r="B14" s="98"/>
      <c r="C14" s="135">
        <v>30</v>
      </c>
      <c r="D14" s="146" t="s">
        <v>9</v>
      </c>
      <c r="E14" s="164" t="s">
        <v>17</v>
      </c>
      <c r="F14" s="135">
        <v>200</v>
      </c>
      <c r="G14" s="164"/>
      <c r="H14" s="215">
        <v>6</v>
      </c>
      <c r="I14" s="17">
        <v>6.28</v>
      </c>
      <c r="J14" s="49">
        <v>7.12</v>
      </c>
      <c r="K14" s="228">
        <v>109.74</v>
      </c>
      <c r="L14" s="215">
        <v>0.06</v>
      </c>
      <c r="M14" s="17">
        <v>9.92</v>
      </c>
      <c r="N14" s="17">
        <v>2.2000000000000002</v>
      </c>
      <c r="O14" s="49">
        <v>1.2</v>
      </c>
      <c r="P14" s="215">
        <v>37.1</v>
      </c>
      <c r="Q14" s="17">
        <v>79.599999999999994</v>
      </c>
      <c r="R14" s="17">
        <v>21.2</v>
      </c>
      <c r="S14" s="49">
        <v>1.2</v>
      </c>
    </row>
    <row r="15" spans="1:19" ht="34.5" customHeight="1" x14ac:dyDescent="0.25">
      <c r="A15" s="100"/>
      <c r="B15" s="100"/>
      <c r="C15" s="135">
        <v>79</v>
      </c>
      <c r="D15" s="146" t="s">
        <v>10</v>
      </c>
      <c r="E15" s="164" t="s">
        <v>18</v>
      </c>
      <c r="F15" s="135">
        <v>250</v>
      </c>
      <c r="G15" s="164"/>
      <c r="H15" s="215">
        <v>26.5</v>
      </c>
      <c r="I15" s="17">
        <v>15.5</v>
      </c>
      <c r="J15" s="49">
        <v>39.75</v>
      </c>
      <c r="K15" s="228">
        <v>404.25</v>
      </c>
      <c r="L15" s="215">
        <v>0.12</v>
      </c>
      <c r="M15" s="17">
        <v>3.1</v>
      </c>
      <c r="N15" s="17">
        <v>7.0000000000000007E-2</v>
      </c>
      <c r="O15" s="49">
        <v>0.87</v>
      </c>
      <c r="P15" s="215">
        <v>40.65</v>
      </c>
      <c r="Q15" s="17">
        <v>269.10000000000002</v>
      </c>
      <c r="R15" s="17">
        <v>61.97</v>
      </c>
      <c r="S15" s="49">
        <v>2.7</v>
      </c>
    </row>
    <row r="16" spans="1:19" ht="34.5" customHeight="1" x14ac:dyDescent="0.25">
      <c r="A16" s="100"/>
      <c r="B16" s="100"/>
      <c r="C16" s="135">
        <v>98</v>
      </c>
      <c r="D16" s="146" t="s">
        <v>20</v>
      </c>
      <c r="E16" s="164" t="s">
        <v>19</v>
      </c>
      <c r="F16" s="135">
        <v>200</v>
      </c>
      <c r="G16" s="164"/>
      <c r="H16" s="215">
        <v>0.4</v>
      </c>
      <c r="I16" s="17">
        <v>0</v>
      </c>
      <c r="J16" s="49">
        <v>27</v>
      </c>
      <c r="K16" s="228">
        <v>110</v>
      </c>
      <c r="L16" s="215">
        <v>0</v>
      </c>
      <c r="M16" s="17">
        <v>1.4</v>
      </c>
      <c r="N16" s="17">
        <v>1.4</v>
      </c>
      <c r="O16" s="49">
        <v>0.04</v>
      </c>
      <c r="P16" s="215">
        <v>12.8</v>
      </c>
      <c r="Q16" s="17">
        <v>2.2000000000000002</v>
      </c>
      <c r="R16" s="17">
        <v>1.8</v>
      </c>
      <c r="S16" s="49">
        <v>0.5</v>
      </c>
    </row>
    <row r="17" spans="1:19" ht="34.5" customHeight="1" x14ac:dyDescent="0.25">
      <c r="A17" s="100"/>
      <c r="B17" s="100"/>
      <c r="C17" s="138">
        <v>119</v>
      </c>
      <c r="D17" s="146" t="s">
        <v>15</v>
      </c>
      <c r="E17" s="164" t="s">
        <v>65</v>
      </c>
      <c r="F17" s="135">
        <v>30</v>
      </c>
      <c r="G17" s="164"/>
      <c r="H17" s="215">
        <v>2.13</v>
      </c>
      <c r="I17" s="17">
        <v>0.21</v>
      </c>
      <c r="J17" s="49">
        <v>13.26</v>
      </c>
      <c r="K17" s="228">
        <v>72</v>
      </c>
      <c r="L17" s="215">
        <v>0.03</v>
      </c>
      <c r="M17" s="17">
        <v>0</v>
      </c>
      <c r="N17" s="17">
        <v>0</v>
      </c>
      <c r="O17" s="49">
        <v>0.05</v>
      </c>
      <c r="P17" s="215">
        <v>11.1</v>
      </c>
      <c r="Q17" s="17">
        <v>65.400000000000006</v>
      </c>
      <c r="R17" s="17">
        <v>19.5</v>
      </c>
      <c r="S17" s="49">
        <v>0.84</v>
      </c>
    </row>
    <row r="18" spans="1:19" ht="34.5" customHeight="1" x14ac:dyDescent="0.25">
      <c r="A18" s="100"/>
      <c r="B18" s="100"/>
      <c r="C18" s="135">
        <v>120</v>
      </c>
      <c r="D18" s="146" t="s">
        <v>16</v>
      </c>
      <c r="E18" s="164" t="s">
        <v>22</v>
      </c>
      <c r="F18" s="135">
        <v>20</v>
      </c>
      <c r="G18" s="164"/>
      <c r="H18" s="215">
        <v>1.1399999999999999</v>
      </c>
      <c r="I18" s="17">
        <v>0.22</v>
      </c>
      <c r="J18" s="49">
        <v>7.44</v>
      </c>
      <c r="K18" s="228">
        <v>36.26</v>
      </c>
      <c r="L18" s="215">
        <v>0.02</v>
      </c>
      <c r="M18" s="17">
        <v>0.08</v>
      </c>
      <c r="N18" s="17">
        <v>0</v>
      </c>
      <c r="O18" s="49">
        <v>0.06</v>
      </c>
      <c r="P18" s="215">
        <v>6.8</v>
      </c>
      <c r="Q18" s="17">
        <v>24</v>
      </c>
      <c r="R18" s="17">
        <v>8.1999999999999993</v>
      </c>
      <c r="S18" s="49">
        <v>0.46</v>
      </c>
    </row>
    <row r="19" spans="1:19" ht="34.5" customHeight="1" x14ac:dyDescent="0.25">
      <c r="A19" s="100"/>
      <c r="B19" s="100"/>
      <c r="C19" s="204"/>
      <c r="D19" s="205"/>
      <c r="E19" s="272" t="s">
        <v>24</v>
      </c>
      <c r="F19" s="293">
        <f>SUM(F13:F18)</f>
        <v>850</v>
      </c>
      <c r="G19" s="225"/>
      <c r="H19" s="181">
        <f>SUM(H13:H18)</f>
        <v>36.770000000000003</v>
      </c>
      <c r="I19" s="15">
        <f>SUM(I13:I18)</f>
        <v>22.21</v>
      </c>
      <c r="J19" s="55">
        <f>SUM(J13:J18)</f>
        <v>111.52</v>
      </c>
      <c r="K19" s="301">
        <f>SUM(K13:K18)</f>
        <v>801.25</v>
      </c>
      <c r="L19" s="182"/>
      <c r="M19" s="18"/>
      <c r="N19" s="18"/>
      <c r="O19" s="50"/>
      <c r="P19" s="182"/>
      <c r="Q19" s="18"/>
      <c r="R19" s="18"/>
      <c r="S19" s="50"/>
    </row>
    <row r="20" spans="1:19" ht="34.5" customHeight="1" thickBot="1" x14ac:dyDescent="0.3">
      <c r="A20" s="381"/>
      <c r="B20" s="381"/>
      <c r="C20" s="304"/>
      <c r="D20" s="267"/>
      <c r="E20" s="273" t="s">
        <v>25</v>
      </c>
      <c r="F20" s="267"/>
      <c r="G20" s="287"/>
      <c r="H20" s="379"/>
      <c r="I20" s="48"/>
      <c r="J20" s="380"/>
      <c r="K20" s="302">
        <f>K19/23.5</f>
        <v>34.095744680851062</v>
      </c>
      <c r="L20" s="269"/>
      <c r="M20" s="51"/>
      <c r="N20" s="51"/>
      <c r="O20" s="52"/>
      <c r="P20" s="269"/>
      <c r="Q20" s="51"/>
      <c r="R20" s="51"/>
      <c r="S20" s="52"/>
    </row>
    <row r="21" spans="1:19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</sheetData>
  <mergeCells count="2">
    <mergeCell ref="L4:O4"/>
    <mergeCell ref="P4:S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1"/>
  <sheetViews>
    <sheetView zoomScale="80" zoomScaleNormal="80" workbookViewId="0">
      <selection activeCell="P14" sqref="P14:S26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thickBot="1" x14ac:dyDescent="0.3">
      <c r="A4" s="96"/>
      <c r="B4" s="403"/>
      <c r="C4" s="402" t="s">
        <v>45</v>
      </c>
      <c r="D4" s="96"/>
      <c r="E4" s="161"/>
      <c r="F4" s="393"/>
      <c r="G4" s="392"/>
      <c r="H4" s="261" t="s">
        <v>26</v>
      </c>
      <c r="I4" s="295"/>
      <c r="J4" s="226"/>
      <c r="K4" s="175" t="s">
        <v>27</v>
      </c>
      <c r="L4" s="501" t="s">
        <v>28</v>
      </c>
      <c r="M4" s="502"/>
      <c r="N4" s="502"/>
      <c r="O4" s="502"/>
      <c r="P4" s="501" t="s">
        <v>29</v>
      </c>
      <c r="Q4" s="503"/>
      <c r="R4" s="503"/>
      <c r="S4" s="504"/>
    </row>
    <row r="5" spans="1:19" s="19" customFormat="1" ht="28.5" customHeight="1" thickBot="1" x14ac:dyDescent="0.3">
      <c r="A5" s="97" t="s">
        <v>0</v>
      </c>
      <c r="B5" s="313"/>
      <c r="C5" s="110" t="s">
        <v>46</v>
      </c>
      <c r="D5" s="397" t="s">
        <v>47</v>
      </c>
      <c r="E5" s="104" t="s">
        <v>44</v>
      </c>
      <c r="F5" s="110" t="s">
        <v>30</v>
      </c>
      <c r="G5" s="104" t="s">
        <v>43</v>
      </c>
      <c r="H5" s="214" t="s">
        <v>31</v>
      </c>
      <c r="I5" s="80" t="s">
        <v>32</v>
      </c>
      <c r="J5" s="81" t="s">
        <v>33</v>
      </c>
      <c r="K5" s="176" t="s">
        <v>34</v>
      </c>
      <c r="L5" s="377" t="s">
        <v>35</v>
      </c>
      <c r="M5" s="368" t="s">
        <v>36</v>
      </c>
      <c r="N5" s="368" t="s">
        <v>37</v>
      </c>
      <c r="O5" s="398" t="s">
        <v>38</v>
      </c>
      <c r="P5" s="237" t="s">
        <v>39</v>
      </c>
      <c r="Q5" s="14" t="s">
        <v>40</v>
      </c>
      <c r="R5" s="14" t="s">
        <v>41</v>
      </c>
      <c r="S5" s="83" t="s">
        <v>42</v>
      </c>
    </row>
    <row r="6" spans="1:19" s="19" customFormat="1" ht="26.45" customHeight="1" x14ac:dyDescent="0.25">
      <c r="A6" s="98" t="s">
        <v>6</v>
      </c>
      <c r="B6" s="90"/>
      <c r="C6" s="200" t="s">
        <v>53</v>
      </c>
      <c r="D6" s="198" t="s">
        <v>23</v>
      </c>
      <c r="E6" s="244" t="s">
        <v>51</v>
      </c>
      <c r="F6" s="200">
        <v>17</v>
      </c>
      <c r="G6" s="278"/>
      <c r="H6" s="231">
        <v>1.7</v>
      </c>
      <c r="I6" s="44">
        <v>4.42</v>
      </c>
      <c r="J6" s="201">
        <v>0.85</v>
      </c>
      <c r="K6" s="202">
        <v>49.98</v>
      </c>
      <c r="L6" s="231">
        <v>0</v>
      </c>
      <c r="M6" s="44">
        <v>0.1</v>
      </c>
      <c r="N6" s="44">
        <v>0</v>
      </c>
      <c r="O6" s="58">
        <v>0</v>
      </c>
      <c r="P6" s="231">
        <v>25.16</v>
      </c>
      <c r="Q6" s="44">
        <v>18.190000000000001</v>
      </c>
      <c r="R6" s="44">
        <v>3.74</v>
      </c>
      <c r="S6" s="201">
        <v>0.1</v>
      </c>
    </row>
    <row r="7" spans="1:19" s="19" customFormat="1" ht="26.45" customHeight="1" x14ac:dyDescent="0.25">
      <c r="A7" s="98"/>
      <c r="B7" s="90"/>
      <c r="C7" s="135">
        <v>54</v>
      </c>
      <c r="D7" s="146" t="s">
        <v>77</v>
      </c>
      <c r="E7" s="166" t="s">
        <v>50</v>
      </c>
      <c r="F7" s="135">
        <v>150</v>
      </c>
      <c r="G7" s="132"/>
      <c r="H7" s="248">
        <v>7.2</v>
      </c>
      <c r="I7" s="23">
        <v>5.0999999999999996</v>
      </c>
      <c r="J7" s="57">
        <v>33.9</v>
      </c>
      <c r="K7" s="180">
        <v>210.3</v>
      </c>
      <c r="L7" s="248">
        <v>0.21</v>
      </c>
      <c r="M7" s="23">
        <v>0</v>
      </c>
      <c r="N7" s="23">
        <v>0</v>
      </c>
      <c r="O7" s="24">
        <v>1.74</v>
      </c>
      <c r="P7" s="248">
        <v>14.55</v>
      </c>
      <c r="Q7" s="23">
        <v>208.87</v>
      </c>
      <c r="R7" s="23">
        <v>139.99</v>
      </c>
      <c r="S7" s="57">
        <v>4.68</v>
      </c>
    </row>
    <row r="8" spans="1:19" s="19" customFormat="1" ht="44.25" customHeight="1" x14ac:dyDescent="0.25">
      <c r="A8" s="98"/>
      <c r="B8" s="90"/>
      <c r="C8" s="135">
        <v>58</v>
      </c>
      <c r="D8" s="146" t="s">
        <v>10</v>
      </c>
      <c r="E8" s="162" t="s">
        <v>49</v>
      </c>
      <c r="F8" s="135">
        <v>90</v>
      </c>
      <c r="G8" s="132"/>
      <c r="H8" s="215">
        <v>12.4</v>
      </c>
      <c r="I8" s="17">
        <v>14.03</v>
      </c>
      <c r="J8" s="49">
        <v>2.56</v>
      </c>
      <c r="K8" s="177">
        <v>188.2</v>
      </c>
      <c r="L8" s="215">
        <v>7.0000000000000007E-2</v>
      </c>
      <c r="M8" s="17">
        <v>20.3</v>
      </c>
      <c r="N8" s="17">
        <v>0.03</v>
      </c>
      <c r="O8" s="21">
        <v>2.2999999999999998</v>
      </c>
      <c r="P8" s="215">
        <v>18.100000000000001</v>
      </c>
      <c r="Q8" s="17">
        <v>104.3</v>
      </c>
      <c r="R8" s="17">
        <v>18</v>
      </c>
      <c r="S8" s="49">
        <v>1.2</v>
      </c>
    </row>
    <row r="9" spans="1:19" s="19" customFormat="1" ht="37.5" customHeight="1" x14ac:dyDescent="0.25">
      <c r="A9" s="98"/>
      <c r="B9" s="90"/>
      <c r="C9" s="137">
        <v>104</v>
      </c>
      <c r="D9" s="223" t="s">
        <v>20</v>
      </c>
      <c r="E9" s="213" t="s">
        <v>90</v>
      </c>
      <c r="F9" s="170">
        <v>200</v>
      </c>
      <c r="G9" s="105"/>
      <c r="H9" s="215">
        <v>0</v>
      </c>
      <c r="I9" s="17">
        <v>0</v>
      </c>
      <c r="J9" s="49">
        <v>19.2</v>
      </c>
      <c r="K9" s="177">
        <v>76.8</v>
      </c>
      <c r="L9" s="215">
        <v>0.16</v>
      </c>
      <c r="M9" s="17">
        <v>9.16</v>
      </c>
      <c r="N9" s="17">
        <v>0.12</v>
      </c>
      <c r="O9" s="21">
        <v>0.8</v>
      </c>
      <c r="P9" s="215">
        <v>0.76</v>
      </c>
      <c r="Q9" s="17">
        <v>0</v>
      </c>
      <c r="R9" s="17">
        <v>0</v>
      </c>
      <c r="S9" s="49">
        <v>0</v>
      </c>
    </row>
    <row r="10" spans="1:19" s="19" customFormat="1" ht="26.45" customHeight="1" x14ac:dyDescent="0.25">
      <c r="A10" s="98"/>
      <c r="B10" s="90"/>
      <c r="C10" s="138">
        <v>119</v>
      </c>
      <c r="D10" s="146" t="s">
        <v>15</v>
      </c>
      <c r="E10" s="166" t="s">
        <v>21</v>
      </c>
      <c r="F10" s="135">
        <v>30</v>
      </c>
      <c r="G10" s="132"/>
      <c r="H10" s="215">
        <v>2.13</v>
      </c>
      <c r="I10" s="17">
        <v>0.21</v>
      </c>
      <c r="J10" s="49">
        <v>13.26</v>
      </c>
      <c r="K10" s="178">
        <v>72</v>
      </c>
      <c r="L10" s="215">
        <v>0.03</v>
      </c>
      <c r="M10" s="17">
        <v>0</v>
      </c>
      <c r="N10" s="17">
        <v>0</v>
      </c>
      <c r="O10" s="21">
        <v>0.05</v>
      </c>
      <c r="P10" s="215">
        <v>11.1</v>
      </c>
      <c r="Q10" s="17">
        <v>65.400000000000006</v>
      </c>
      <c r="R10" s="17">
        <v>19.5</v>
      </c>
      <c r="S10" s="49">
        <v>0.84</v>
      </c>
    </row>
    <row r="11" spans="1:19" s="19" customFormat="1" ht="26.45" customHeight="1" x14ac:dyDescent="0.25">
      <c r="A11" s="98"/>
      <c r="B11" s="90"/>
      <c r="C11" s="135">
        <v>120</v>
      </c>
      <c r="D11" s="146" t="s">
        <v>16</v>
      </c>
      <c r="E11" s="166" t="s">
        <v>54</v>
      </c>
      <c r="F11" s="135">
        <v>20</v>
      </c>
      <c r="G11" s="132"/>
      <c r="H11" s="215">
        <v>1.1399999999999999</v>
      </c>
      <c r="I11" s="17">
        <v>0.22</v>
      </c>
      <c r="J11" s="49">
        <v>7.44</v>
      </c>
      <c r="K11" s="178">
        <v>36.26</v>
      </c>
      <c r="L11" s="215">
        <v>0.02</v>
      </c>
      <c r="M11" s="17">
        <v>0.08</v>
      </c>
      <c r="N11" s="17">
        <v>0</v>
      </c>
      <c r="O11" s="21">
        <v>0.06</v>
      </c>
      <c r="P11" s="215">
        <v>6.8</v>
      </c>
      <c r="Q11" s="17">
        <v>24</v>
      </c>
      <c r="R11" s="17">
        <v>8.1999999999999993</v>
      </c>
      <c r="S11" s="49">
        <v>0.46</v>
      </c>
    </row>
    <row r="12" spans="1:19" s="19" customFormat="1" ht="26.45" customHeight="1" x14ac:dyDescent="0.25">
      <c r="A12" s="98"/>
      <c r="B12" s="90"/>
      <c r="C12" s="135"/>
      <c r="D12" s="146"/>
      <c r="E12" s="271" t="s">
        <v>24</v>
      </c>
      <c r="F12" s="293">
        <f>SUM(F6:F11)</f>
        <v>507</v>
      </c>
      <c r="G12" s="132"/>
      <c r="H12" s="215">
        <f t="shared" ref="H12:S12" si="0">SUM(H6:H11)</f>
        <v>24.57</v>
      </c>
      <c r="I12" s="17">
        <f t="shared" si="0"/>
        <v>23.979999999999997</v>
      </c>
      <c r="J12" s="49">
        <f t="shared" si="0"/>
        <v>77.210000000000008</v>
      </c>
      <c r="K12" s="366">
        <f t="shared" si="0"/>
        <v>633.54</v>
      </c>
      <c r="L12" s="215">
        <f t="shared" si="0"/>
        <v>0.4900000000000001</v>
      </c>
      <c r="M12" s="17">
        <f t="shared" si="0"/>
        <v>29.64</v>
      </c>
      <c r="N12" s="17">
        <f t="shared" si="0"/>
        <v>0.15</v>
      </c>
      <c r="O12" s="21">
        <f t="shared" si="0"/>
        <v>4.9499999999999993</v>
      </c>
      <c r="P12" s="215">
        <f t="shared" si="0"/>
        <v>76.47</v>
      </c>
      <c r="Q12" s="17">
        <f t="shared" si="0"/>
        <v>420.76</v>
      </c>
      <c r="R12" s="17">
        <f t="shared" si="0"/>
        <v>189.43</v>
      </c>
      <c r="S12" s="49">
        <f t="shared" si="0"/>
        <v>7.2799999999999994</v>
      </c>
    </row>
    <row r="13" spans="1:19" s="19" customFormat="1" ht="26.45" customHeight="1" thickBot="1" x14ac:dyDescent="0.3">
      <c r="A13" s="382"/>
      <c r="B13" s="90"/>
      <c r="C13" s="356"/>
      <c r="D13" s="307"/>
      <c r="E13" s="273" t="s">
        <v>25</v>
      </c>
      <c r="F13" s="356"/>
      <c r="G13" s="355"/>
      <c r="H13" s="454"/>
      <c r="I13" s="452"/>
      <c r="J13" s="453"/>
      <c r="K13" s="365">
        <f>K12/23.5</f>
        <v>26.959148936170212</v>
      </c>
      <c r="L13" s="454"/>
      <c r="M13" s="452"/>
      <c r="N13" s="452"/>
      <c r="O13" s="455"/>
      <c r="P13" s="454"/>
      <c r="Q13" s="452"/>
      <c r="R13" s="452"/>
      <c r="S13" s="453"/>
    </row>
    <row r="14" spans="1:19" s="19" customFormat="1" ht="26.45" customHeight="1" x14ac:dyDescent="0.25">
      <c r="A14" s="143" t="s">
        <v>7</v>
      </c>
      <c r="B14" s="245"/>
      <c r="C14" s="396">
        <v>135</v>
      </c>
      <c r="D14" s="390" t="s">
        <v>23</v>
      </c>
      <c r="E14" s="165" t="s">
        <v>63</v>
      </c>
      <c r="F14" s="149">
        <v>60</v>
      </c>
      <c r="G14" s="238"/>
      <c r="H14" s="353">
        <v>1.2</v>
      </c>
      <c r="I14" s="59">
        <v>5.4</v>
      </c>
      <c r="J14" s="60">
        <v>5.16</v>
      </c>
      <c r="K14" s="247">
        <v>73.2</v>
      </c>
      <c r="L14" s="353">
        <v>0.01</v>
      </c>
      <c r="M14" s="59">
        <v>4.2</v>
      </c>
      <c r="N14" s="59">
        <v>0.55000000000000004</v>
      </c>
      <c r="O14" s="394">
        <v>0</v>
      </c>
      <c r="P14" s="353">
        <v>24.6</v>
      </c>
      <c r="Q14" s="59">
        <v>40.200000000000003</v>
      </c>
      <c r="R14" s="59">
        <v>21</v>
      </c>
      <c r="S14" s="60">
        <v>4.2</v>
      </c>
    </row>
    <row r="15" spans="1:19" s="19" customFormat="1" ht="26.45" customHeight="1" x14ac:dyDescent="0.25">
      <c r="A15" s="142"/>
      <c r="B15" s="188"/>
      <c r="C15" s="145">
        <v>36</v>
      </c>
      <c r="D15" s="188" t="s">
        <v>9</v>
      </c>
      <c r="E15" s="259" t="s">
        <v>55</v>
      </c>
      <c r="F15" s="136">
        <v>200</v>
      </c>
      <c r="G15" s="190"/>
      <c r="H15" s="221">
        <v>5</v>
      </c>
      <c r="I15" s="94">
        <v>8.6</v>
      </c>
      <c r="J15" s="191">
        <v>12.6</v>
      </c>
      <c r="K15" s="391">
        <v>147.80000000000001</v>
      </c>
      <c r="L15" s="221">
        <v>0.1</v>
      </c>
      <c r="M15" s="94">
        <v>10.08</v>
      </c>
      <c r="N15" s="94">
        <v>0</v>
      </c>
      <c r="O15" s="95">
        <v>1.1000000000000001</v>
      </c>
      <c r="P15" s="221">
        <v>41.98</v>
      </c>
      <c r="Q15" s="94">
        <v>122.08</v>
      </c>
      <c r="R15" s="94">
        <v>36.96</v>
      </c>
      <c r="S15" s="191">
        <v>11.18</v>
      </c>
    </row>
    <row r="16" spans="1:19" s="19" customFormat="1" ht="26.45" customHeight="1" x14ac:dyDescent="0.25">
      <c r="A16" s="112"/>
      <c r="B16" s="212" t="s">
        <v>86</v>
      </c>
      <c r="C16" s="152">
        <v>90</v>
      </c>
      <c r="D16" s="210" t="s">
        <v>10</v>
      </c>
      <c r="E16" s="334" t="s">
        <v>110</v>
      </c>
      <c r="F16" s="341">
        <v>90</v>
      </c>
      <c r="G16" s="155"/>
      <c r="H16" s="220">
        <v>15.21</v>
      </c>
      <c r="I16" s="63">
        <v>14.04</v>
      </c>
      <c r="J16" s="86">
        <v>8.91</v>
      </c>
      <c r="K16" s="347">
        <v>222.75</v>
      </c>
      <c r="L16" s="220">
        <v>0.37</v>
      </c>
      <c r="M16" s="63">
        <v>0.09</v>
      </c>
      <c r="N16" s="63">
        <v>0</v>
      </c>
      <c r="O16" s="64">
        <v>0.49</v>
      </c>
      <c r="P16" s="220">
        <v>54.18</v>
      </c>
      <c r="Q16" s="63">
        <v>117.54</v>
      </c>
      <c r="R16" s="63">
        <v>24.8</v>
      </c>
      <c r="S16" s="86">
        <v>1.6</v>
      </c>
    </row>
    <row r="17" spans="1:19" s="19" customFormat="1" ht="26.45" customHeight="1" x14ac:dyDescent="0.25">
      <c r="A17" s="112"/>
      <c r="B17" s="436" t="s">
        <v>88</v>
      </c>
      <c r="C17" s="154">
        <v>88</v>
      </c>
      <c r="D17" s="211" t="s">
        <v>10</v>
      </c>
      <c r="E17" s="335" t="s">
        <v>114</v>
      </c>
      <c r="F17" s="342">
        <v>90</v>
      </c>
      <c r="G17" s="156"/>
      <c r="H17" s="405">
        <v>18</v>
      </c>
      <c r="I17" s="92">
        <v>15.58</v>
      </c>
      <c r="J17" s="406">
        <v>2.89</v>
      </c>
      <c r="K17" s="476">
        <v>232.83</v>
      </c>
      <c r="L17" s="405">
        <v>0.05</v>
      </c>
      <c r="M17" s="92">
        <v>0.55000000000000004</v>
      </c>
      <c r="N17" s="92">
        <v>0</v>
      </c>
      <c r="O17" s="93">
        <v>0.82</v>
      </c>
      <c r="P17" s="405">
        <v>11.7</v>
      </c>
      <c r="Q17" s="92">
        <v>170.76</v>
      </c>
      <c r="R17" s="92">
        <v>22.04</v>
      </c>
      <c r="S17" s="406">
        <v>2.4700000000000002</v>
      </c>
    </row>
    <row r="18" spans="1:19" s="19" customFormat="1" ht="33" customHeight="1" x14ac:dyDescent="0.25">
      <c r="A18" s="112"/>
      <c r="B18" s="212" t="s">
        <v>86</v>
      </c>
      <c r="C18" s="152">
        <v>218</v>
      </c>
      <c r="D18" s="210" t="s">
        <v>56</v>
      </c>
      <c r="E18" s="422" t="s">
        <v>113</v>
      </c>
      <c r="F18" s="168">
        <v>150</v>
      </c>
      <c r="G18" s="345"/>
      <c r="H18" s="288">
        <v>4.1399999999999997</v>
      </c>
      <c r="I18" s="72">
        <v>10.86</v>
      </c>
      <c r="J18" s="73">
        <v>18.64</v>
      </c>
      <c r="K18" s="399">
        <v>189</v>
      </c>
      <c r="L18" s="288">
        <v>0.15</v>
      </c>
      <c r="M18" s="72">
        <v>13.75</v>
      </c>
      <c r="N18" s="72">
        <v>0.21</v>
      </c>
      <c r="O18" s="116">
        <v>0.37</v>
      </c>
      <c r="P18" s="288">
        <v>72.209999999999994</v>
      </c>
      <c r="Q18" s="72">
        <v>101.37</v>
      </c>
      <c r="R18" s="72">
        <v>42.64</v>
      </c>
      <c r="S18" s="73">
        <v>1.6</v>
      </c>
    </row>
    <row r="19" spans="1:19" s="19" customFormat="1" ht="33" customHeight="1" x14ac:dyDescent="0.25">
      <c r="A19" s="112"/>
      <c r="B19" s="436" t="s">
        <v>88</v>
      </c>
      <c r="C19" s="154">
        <v>205</v>
      </c>
      <c r="D19" s="211" t="s">
        <v>56</v>
      </c>
      <c r="E19" s="418" t="s">
        <v>115</v>
      </c>
      <c r="F19" s="169">
        <v>150</v>
      </c>
      <c r="G19" s="344"/>
      <c r="H19" s="217">
        <v>4.1399999999999997</v>
      </c>
      <c r="I19" s="75">
        <v>10.86</v>
      </c>
      <c r="J19" s="114">
        <v>18.64</v>
      </c>
      <c r="K19" s="477">
        <v>189</v>
      </c>
      <c r="L19" s="217">
        <v>0.15</v>
      </c>
      <c r="M19" s="75">
        <v>13.75</v>
      </c>
      <c r="N19" s="75">
        <v>0.01</v>
      </c>
      <c r="O19" s="419">
        <v>0.37</v>
      </c>
      <c r="P19" s="217">
        <v>72.209999999999994</v>
      </c>
      <c r="Q19" s="75">
        <v>101.37</v>
      </c>
      <c r="R19" s="75">
        <v>42.64</v>
      </c>
      <c r="S19" s="114">
        <v>1.6</v>
      </c>
    </row>
    <row r="20" spans="1:19" s="19" customFormat="1" ht="51" customHeight="1" x14ac:dyDescent="0.25">
      <c r="A20" s="112"/>
      <c r="B20" s="203"/>
      <c r="C20" s="145">
        <v>219</v>
      </c>
      <c r="D20" s="188" t="s">
        <v>20</v>
      </c>
      <c r="E20" s="259" t="s">
        <v>105</v>
      </c>
      <c r="F20" s="136">
        <v>200</v>
      </c>
      <c r="G20" s="190"/>
      <c r="H20" s="248">
        <v>0</v>
      </c>
      <c r="I20" s="23">
        <v>0</v>
      </c>
      <c r="J20" s="57">
        <v>25</v>
      </c>
      <c r="K20" s="450">
        <v>100</v>
      </c>
      <c r="L20" s="248">
        <v>0</v>
      </c>
      <c r="M20" s="23">
        <v>5.48</v>
      </c>
      <c r="N20" s="23">
        <v>0</v>
      </c>
      <c r="O20" s="24">
        <v>0.57999999999999996</v>
      </c>
      <c r="P20" s="248">
        <v>0.4</v>
      </c>
      <c r="Q20" s="23">
        <v>0</v>
      </c>
      <c r="R20" s="23">
        <v>0</v>
      </c>
      <c r="S20" s="57">
        <v>0.04</v>
      </c>
    </row>
    <row r="21" spans="1:19" s="19" customFormat="1" ht="26.45" customHeight="1" x14ac:dyDescent="0.25">
      <c r="A21" s="112"/>
      <c r="B21" s="203"/>
      <c r="C21" s="431">
        <v>119</v>
      </c>
      <c r="D21" s="188" t="s">
        <v>15</v>
      </c>
      <c r="E21" s="192" t="s">
        <v>65</v>
      </c>
      <c r="F21" s="136">
        <v>30</v>
      </c>
      <c r="G21" s="159"/>
      <c r="H21" s="248">
        <v>2.13</v>
      </c>
      <c r="I21" s="23">
        <v>0.21</v>
      </c>
      <c r="J21" s="57">
        <v>13.26</v>
      </c>
      <c r="K21" s="450">
        <v>72</v>
      </c>
      <c r="L21" s="248">
        <v>0.03</v>
      </c>
      <c r="M21" s="23">
        <v>0</v>
      </c>
      <c r="N21" s="23">
        <v>0</v>
      </c>
      <c r="O21" s="24">
        <v>0.05</v>
      </c>
      <c r="P21" s="248">
        <v>11.1</v>
      </c>
      <c r="Q21" s="23">
        <v>65.400000000000006</v>
      </c>
      <c r="R21" s="23">
        <v>19.5</v>
      </c>
      <c r="S21" s="57">
        <v>0.84</v>
      </c>
    </row>
    <row r="22" spans="1:19" s="19" customFormat="1" ht="26.45" customHeight="1" x14ac:dyDescent="0.25">
      <c r="A22" s="112"/>
      <c r="B22" s="203"/>
      <c r="C22" s="145">
        <v>120</v>
      </c>
      <c r="D22" s="188" t="s">
        <v>16</v>
      </c>
      <c r="E22" s="192" t="s">
        <v>54</v>
      </c>
      <c r="F22" s="136">
        <v>20</v>
      </c>
      <c r="G22" s="159"/>
      <c r="H22" s="248">
        <v>1.1399999999999999</v>
      </c>
      <c r="I22" s="23">
        <v>0.22</v>
      </c>
      <c r="J22" s="57">
        <v>7.44</v>
      </c>
      <c r="K22" s="450">
        <v>36.26</v>
      </c>
      <c r="L22" s="248">
        <v>0.02</v>
      </c>
      <c r="M22" s="23">
        <v>0.08</v>
      </c>
      <c r="N22" s="23">
        <v>0</v>
      </c>
      <c r="O22" s="24">
        <v>0.06</v>
      </c>
      <c r="P22" s="248">
        <v>6.8</v>
      </c>
      <c r="Q22" s="23">
        <v>24</v>
      </c>
      <c r="R22" s="23">
        <v>8.1999999999999993</v>
      </c>
      <c r="S22" s="57">
        <v>0.46</v>
      </c>
    </row>
    <row r="23" spans="1:19" s="19" customFormat="1" ht="26.45" customHeight="1" x14ac:dyDescent="0.25">
      <c r="A23" s="112"/>
      <c r="B23" s="212" t="s">
        <v>86</v>
      </c>
      <c r="C23" s="432"/>
      <c r="D23" s="212"/>
      <c r="E23" s="336" t="s">
        <v>24</v>
      </c>
      <c r="F23" s="407">
        <f>F14+F15+F16+F18+F20+F21+F22</f>
        <v>750</v>
      </c>
      <c r="G23" s="468"/>
      <c r="H23" s="472">
        <f t="shared" ref="H23:S23" si="1">H14+H15+H16+H18+H20+H21+H22</f>
        <v>28.82</v>
      </c>
      <c r="I23" s="470">
        <f t="shared" si="1"/>
        <v>39.33</v>
      </c>
      <c r="J23" s="473">
        <f t="shared" si="1"/>
        <v>91.01</v>
      </c>
      <c r="K23" s="478">
        <f t="shared" si="1"/>
        <v>841.01</v>
      </c>
      <c r="L23" s="472">
        <f t="shared" si="1"/>
        <v>0.68</v>
      </c>
      <c r="M23" s="470">
        <f t="shared" si="1"/>
        <v>33.68</v>
      </c>
      <c r="N23" s="470">
        <f t="shared" si="1"/>
        <v>0.76</v>
      </c>
      <c r="O23" s="481">
        <f t="shared" si="1"/>
        <v>2.65</v>
      </c>
      <c r="P23" s="472">
        <f t="shared" si="1"/>
        <v>211.26999999999998</v>
      </c>
      <c r="Q23" s="470">
        <f t="shared" si="1"/>
        <v>470.59000000000003</v>
      </c>
      <c r="R23" s="470">
        <f t="shared" si="1"/>
        <v>153.1</v>
      </c>
      <c r="S23" s="473">
        <f t="shared" si="1"/>
        <v>19.920000000000002</v>
      </c>
    </row>
    <row r="24" spans="1:19" s="19" customFormat="1" ht="26.45" customHeight="1" x14ac:dyDescent="0.25">
      <c r="A24" s="112"/>
      <c r="B24" s="436" t="s">
        <v>88</v>
      </c>
      <c r="C24" s="433"/>
      <c r="D24" s="385"/>
      <c r="E24" s="408" t="s">
        <v>24</v>
      </c>
      <c r="F24" s="409">
        <f>F14+F15+F17+F19+F20+F21+F22</f>
        <v>750</v>
      </c>
      <c r="G24" s="469"/>
      <c r="H24" s="474">
        <f t="shared" ref="H24:S24" si="2">H14+H15+H17+H19+H20+H21+H22</f>
        <v>31.61</v>
      </c>
      <c r="I24" s="471">
        <f t="shared" si="2"/>
        <v>40.869999999999997</v>
      </c>
      <c r="J24" s="475">
        <f t="shared" si="2"/>
        <v>84.99</v>
      </c>
      <c r="K24" s="479">
        <f t="shared" si="2"/>
        <v>851.09</v>
      </c>
      <c r="L24" s="474">
        <f t="shared" si="2"/>
        <v>0.36</v>
      </c>
      <c r="M24" s="471">
        <f t="shared" si="2"/>
        <v>34.14</v>
      </c>
      <c r="N24" s="471">
        <f t="shared" si="2"/>
        <v>0.56000000000000005</v>
      </c>
      <c r="O24" s="482">
        <f t="shared" si="2"/>
        <v>2.98</v>
      </c>
      <c r="P24" s="474">
        <f t="shared" si="2"/>
        <v>168.79000000000002</v>
      </c>
      <c r="Q24" s="471">
        <f t="shared" si="2"/>
        <v>523.80999999999995</v>
      </c>
      <c r="R24" s="471">
        <f t="shared" si="2"/>
        <v>150.33999999999997</v>
      </c>
      <c r="S24" s="475">
        <f t="shared" si="2"/>
        <v>20.79</v>
      </c>
    </row>
    <row r="25" spans="1:19" s="19" customFormat="1" ht="26.45" customHeight="1" thickBot="1" x14ac:dyDescent="0.3">
      <c r="A25" s="112"/>
      <c r="B25" s="212" t="s">
        <v>86</v>
      </c>
      <c r="C25" s="434"/>
      <c r="D25" s="384"/>
      <c r="E25" s="423" t="s">
        <v>25</v>
      </c>
      <c r="F25" s="410"/>
      <c r="G25" s="411"/>
      <c r="H25" s="183"/>
      <c r="I25" s="25"/>
      <c r="J25" s="74"/>
      <c r="K25" s="480">
        <f>K23/23.5</f>
        <v>35.787659574468087</v>
      </c>
      <c r="L25" s="183"/>
      <c r="M25" s="25"/>
      <c r="N25" s="25"/>
      <c r="O25" s="115"/>
      <c r="P25" s="183"/>
      <c r="Q25" s="25"/>
      <c r="R25" s="25"/>
      <c r="S25" s="74"/>
    </row>
    <row r="26" spans="1:19" s="19" customFormat="1" ht="26.45" customHeight="1" thickBot="1" x14ac:dyDescent="0.3">
      <c r="A26" s="144"/>
      <c r="B26" s="209" t="s">
        <v>88</v>
      </c>
      <c r="C26" s="435"/>
      <c r="D26" s="209"/>
      <c r="E26" s="339" t="s">
        <v>25</v>
      </c>
      <c r="F26" s="171"/>
      <c r="G26" s="346"/>
      <c r="H26" s="412"/>
      <c r="I26" s="413"/>
      <c r="J26" s="414"/>
      <c r="K26" s="449">
        <f>K24/23.5</f>
        <v>36.216595744680852</v>
      </c>
      <c r="L26" s="184"/>
      <c r="M26" s="415"/>
      <c r="N26" s="415"/>
      <c r="O26" s="416"/>
      <c r="P26" s="184"/>
      <c r="Q26" s="415"/>
      <c r="R26" s="415"/>
      <c r="S26" s="417"/>
    </row>
    <row r="27" spans="1:19" s="129" customFormat="1" ht="26.45" customHeight="1" x14ac:dyDescent="0.25">
      <c r="A27" s="373"/>
      <c r="B27" s="373"/>
      <c r="C27" s="374"/>
      <c r="D27" s="373"/>
      <c r="E27" s="375"/>
      <c r="F27" s="373"/>
      <c r="G27" s="373"/>
      <c r="H27" s="373"/>
      <c r="I27" s="373"/>
      <c r="J27" s="373"/>
      <c r="K27" s="376"/>
      <c r="L27" s="373"/>
      <c r="M27" s="373"/>
      <c r="N27" s="373"/>
      <c r="O27" s="373"/>
      <c r="P27" s="373"/>
      <c r="Q27" s="373"/>
      <c r="R27" s="373"/>
      <c r="S27" s="373"/>
    </row>
    <row r="28" spans="1:19" s="129" customFormat="1" ht="26.45" customHeight="1" x14ac:dyDescent="0.25">
      <c r="A28" s="424" t="s">
        <v>79</v>
      </c>
      <c r="B28" s="404"/>
      <c r="C28" s="425"/>
      <c r="D28" s="373"/>
      <c r="E28" s="375"/>
      <c r="F28" s="373"/>
      <c r="G28" s="373"/>
      <c r="H28" s="373"/>
      <c r="I28" s="373"/>
      <c r="J28" s="373"/>
      <c r="K28" s="376"/>
      <c r="L28" s="373"/>
      <c r="M28" s="373"/>
      <c r="N28" s="373"/>
      <c r="O28" s="373"/>
      <c r="P28" s="373"/>
      <c r="Q28" s="373"/>
      <c r="R28" s="373"/>
      <c r="S28" s="373"/>
    </row>
    <row r="29" spans="1:19" x14ac:dyDescent="0.25">
      <c r="A29" s="420" t="s">
        <v>80</v>
      </c>
      <c r="B29" s="421"/>
      <c r="C29" s="1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5">
      <c r="A30" s="11"/>
      <c r="B30" s="11"/>
      <c r="C30" s="37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5">
      <c r="A31" s="11"/>
      <c r="B31" s="11"/>
      <c r="C31" s="37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5">
      <c r="A32" s="11"/>
      <c r="B32" s="11"/>
      <c r="C32" s="37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37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37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37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  <c r="C36" s="37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1"/>
      <c r="B37" s="11"/>
      <c r="C37" s="37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 s="11"/>
      <c r="B38" s="11"/>
      <c r="C38" s="37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37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37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371"/>
      <c r="B41" s="371"/>
      <c r="C41" s="372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5" x14ac:dyDescent="0.25"/>
  <cols>
    <col min="1" max="1" width="19.7109375" customWidth="1"/>
    <col min="2" max="2" width="16.140625" style="5" customWidth="1"/>
    <col min="3" max="3" width="19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 x14ac:dyDescent="0.35">
      <c r="A2" s="6" t="s">
        <v>1</v>
      </c>
      <c r="B2" s="7"/>
      <c r="C2" s="6" t="s">
        <v>3</v>
      </c>
      <c r="D2" s="6"/>
      <c r="E2" s="8" t="s">
        <v>2</v>
      </c>
      <c r="F2" s="121">
        <v>3</v>
      </c>
      <c r="G2" s="6"/>
      <c r="J2" s="8"/>
      <c r="K2" s="7"/>
      <c r="L2" s="1"/>
      <c r="M2" s="2"/>
    </row>
    <row r="3" spans="1:19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9" customFormat="1" ht="21.75" customHeight="1" x14ac:dyDescent="0.25">
      <c r="A4" s="140"/>
      <c r="B4" s="109" t="s">
        <v>45</v>
      </c>
      <c r="C4" s="108"/>
      <c r="D4" s="151"/>
      <c r="E4" s="103"/>
      <c r="F4" s="109"/>
      <c r="G4" s="78" t="s">
        <v>26</v>
      </c>
      <c r="H4" s="78"/>
      <c r="I4" s="78"/>
      <c r="J4" s="175" t="s">
        <v>27</v>
      </c>
      <c r="K4" s="505" t="s">
        <v>28</v>
      </c>
      <c r="L4" s="506"/>
      <c r="M4" s="506"/>
      <c r="N4" s="507"/>
      <c r="O4" s="508" t="s">
        <v>29</v>
      </c>
      <c r="P4" s="508"/>
      <c r="Q4" s="508"/>
      <c r="R4" s="509"/>
    </row>
    <row r="5" spans="1:19" s="19" customFormat="1" ht="28.5" customHeight="1" thickBot="1" x14ac:dyDescent="0.3">
      <c r="A5" s="141" t="s">
        <v>0</v>
      </c>
      <c r="B5" s="110" t="s">
        <v>46</v>
      </c>
      <c r="C5" s="313" t="s">
        <v>47</v>
      </c>
      <c r="D5" s="110" t="s">
        <v>44</v>
      </c>
      <c r="E5" s="104" t="s">
        <v>30</v>
      </c>
      <c r="F5" s="110" t="s">
        <v>43</v>
      </c>
      <c r="G5" s="79" t="s">
        <v>31</v>
      </c>
      <c r="H5" s="80" t="s">
        <v>32</v>
      </c>
      <c r="I5" s="173" t="s">
        <v>33</v>
      </c>
      <c r="J5" s="176" t="s">
        <v>34</v>
      </c>
      <c r="K5" s="214" t="s">
        <v>35</v>
      </c>
      <c r="L5" s="80" t="s">
        <v>36</v>
      </c>
      <c r="M5" s="80" t="s">
        <v>37</v>
      </c>
      <c r="N5" s="81" t="s">
        <v>38</v>
      </c>
      <c r="O5" s="79" t="s">
        <v>39</v>
      </c>
      <c r="P5" s="80" t="s">
        <v>40</v>
      </c>
      <c r="Q5" s="80" t="s">
        <v>41</v>
      </c>
      <c r="R5" s="81" t="s">
        <v>42</v>
      </c>
    </row>
    <row r="6" spans="1:19" s="19" customFormat="1" ht="37.5" customHeight="1" x14ac:dyDescent="0.25">
      <c r="A6" s="143" t="s">
        <v>6</v>
      </c>
      <c r="B6" s="139">
        <v>25</v>
      </c>
      <c r="C6" s="222" t="s">
        <v>23</v>
      </c>
      <c r="D6" s="357" t="s">
        <v>57</v>
      </c>
      <c r="E6" s="359">
        <v>150</v>
      </c>
      <c r="F6" s="139"/>
      <c r="G6" s="45">
        <v>0.6</v>
      </c>
      <c r="H6" s="46">
        <v>0.45</v>
      </c>
      <c r="I6" s="53">
        <v>12.3</v>
      </c>
      <c r="J6" s="179">
        <v>54.9</v>
      </c>
      <c r="K6" s="242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19" customFormat="1" ht="37.5" customHeight="1" x14ac:dyDescent="0.25">
      <c r="A7" s="111"/>
      <c r="B7" s="136">
        <v>230</v>
      </c>
      <c r="C7" s="189" t="s">
        <v>97</v>
      </c>
      <c r="D7" s="150" t="s">
        <v>112</v>
      </c>
      <c r="E7" s="136">
        <v>150</v>
      </c>
      <c r="F7" s="188"/>
      <c r="G7" s="22">
        <v>24.4</v>
      </c>
      <c r="H7" s="23">
        <v>10.3</v>
      </c>
      <c r="I7" s="24">
        <v>36.08</v>
      </c>
      <c r="J7" s="180">
        <v>336</v>
      </c>
      <c r="K7" s="248">
        <v>0.06</v>
      </c>
      <c r="L7" s="23">
        <v>3.83</v>
      </c>
      <c r="M7" s="23">
        <v>4.4999999999999998E-2</v>
      </c>
      <c r="N7" s="57">
        <v>1.1299999999999999</v>
      </c>
      <c r="O7" s="22">
        <v>177.75</v>
      </c>
      <c r="P7" s="23">
        <v>242.2</v>
      </c>
      <c r="Q7" s="23">
        <v>28.9</v>
      </c>
      <c r="R7" s="57">
        <v>0.98</v>
      </c>
      <c r="S7" s="41"/>
    </row>
    <row r="8" spans="1:19" s="19" customFormat="1" ht="37.5" customHeight="1" x14ac:dyDescent="0.25">
      <c r="A8" s="111"/>
      <c r="B8" s="135">
        <v>114</v>
      </c>
      <c r="C8" s="164" t="s">
        <v>52</v>
      </c>
      <c r="D8" s="199" t="s">
        <v>59</v>
      </c>
      <c r="E8" s="360">
        <v>200</v>
      </c>
      <c r="F8" s="135"/>
      <c r="G8" s="20">
        <v>0.2</v>
      </c>
      <c r="H8" s="17">
        <v>0</v>
      </c>
      <c r="I8" s="21">
        <v>11</v>
      </c>
      <c r="J8" s="177">
        <v>44.8</v>
      </c>
      <c r="K8" s="215">
        <v>0</v>
      </c>
      <c r="L8" s="17">
        <v>0.08</v>
      </c>
      <c r="M8" s="17">
        <v>0</v>
      </c>
      <c r="N8" s="49">
        <v>0</v>
      </c>
      <c r="O8" s="20">
        <v>13.56</v>
      </c>
      <c r="P8" s="17">
        <v>7.66</v>
      </c>
      <c r="Q8" s="17">
        <v>4.08</v>
      </c>
      <c r="R8" s="49">
        <v>0.8</v>
      </c>
    </row>
    <row r="9" spans="1:19" s="19" customFormat="1" ht="37.5" customHeight="1" x14ac:dyDescent="0.25">
      <c r="A9" s="111"/>
      <c r="B9" s="138">
        <v>121</v>
      </c>
      <c r="C9" s="164" t="s">
        <v>15</v>
      </c>
      <c r="D9" s="199" t="s">
        <v>58</v>
      </c>
      <c r="E9" s="317">
        <v>30</v>
      </c>
      <c r="F9" s="135"/>
      <c r="G9" s="20">
        <v>2.16</v>
      </c>
      <c r="H9" s="17">
        <v>0.81</v>
      </c>
      <c r="I9" s="21">
        <v>14.73</v>
      </c>
      <c r="J9" s="177">
        <v>75.66</v>
      </c>
      <c r="K9" s="215">
        <v>0.04</v>
      </c>
      <c r="L9" s="17">
        <v>0</v>
      </c>
      <c r="M9" s="17">
        <v>0</v>
      </c>
      <c r="N9" s="49">
        <v>0.51</v>
      </c>
      <c r="O9" s="20">
        <v>7.5</v>
      </c>
      <c r="P9" s="17">
        <v>24.6</v>
      </c>
      <c r="Q9" s="17">
        <v>9.9</v>
      </c>
      <c r="R9" s="49">
        <v>0.45</v>
      </c>
    </row>
    <row r="10" spans="1:19" s="19" customFormat="1" ht="37.5" customHeight="1" x14ac:dyDescent="0.25">
      <c r="A10" s="111"/>
      <c r="B10" s="135">
        <v>120</v>
      </c>
      <c r="C10" s="164" t="s">
        <v>16</v>
      </c>
      <c r="D10" s="147" t="s">
        <v>54</v>
      </c>
      <c r="E10" s="132">
        <v>20</v>
      </c>
      <c r="F10" s="135"/>
      <c r="G10" s="20">
        <v>1.1399999999999999</v>
      </c>
      <c r="H10" s="17">
        <v>0.22</v>
      </c>
      <c r="I10" s="21">
        <v>7.44</v>
      </c>
      <c r="J10" s="178">
        <v>36.26</v>
      </c>
      <c r="K10" s="215">
        <v>0.02</v>
      </c>
      <c r="L10" s="17">
        <v>0.08</v>
      </c>
      <c r="M10" s="17">
        <v>0</v>
      </c>
      <c r="N10" s="49">
        <v>0.06</v>
      </c>
      <c r="O10" s="20">
        <v>6.8</v>
      </c>
      <c r="P10" s="17">
        <v>24</v>
      </c>
      <c r="Q10" s="17">
        <v>8.1999999999999993</v>
      </c>
      <c r="R10" s="49">
        <v>0.46</v>
      </c>
    </row>
    <row r="11" spans="1:19" s="19" customFormat="1" ht="37.5" customHeight="1" x14ac:dyDescent="0.25">
      <c r="A11" s="111"/>
      <c r="B11" s="135"/>
      <c r="C11" s="164"/>
      <c r="D11" s="284" t="s">
        <v>24</v>
      </c>
      <c r="E11" s="291">
        <f>SUM(E6:E10)</f>
        <v>550</v>
      </c>
      <c r="F11" s="135"/>
      <c r="G11" s="20">
        <f t="shared" ref="G11:R11" si="0">SUM(G6:G10)</f>
        <v>28.5</v>
      </c>
      <c r="H11" s="17">
        <f t="shared" si="0"/>
        <v>11.780000000000001</v>
      </c>
      <c r="I11" s="21">
        <f t="shared" si="0"/>
        <v>81.55</v>
      </c>
      <c r="J11" s="366">
        <f t="shared" si="0"/>
        <v>547.62</v>
      </c>
      <c r="K11" s="215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0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19" customFormat="1" ht="37.5" customHeight="1" thickBot="1" x14ac:dyDescent="0.3">
      <c r="A12" s="312"/>
      <c r="B12" s="356"/>
      <c r="C12" s="355"/>
      <c r="D12" s="358" t="s">
        <v>25</v>
      </c>
      <c r="E12" s="361"/>
      <c r="F12" s="307"/>
      <c r="G12" s="363"/>
      <c r="H12" s="84"/>
      <c r="I12" s="364"/>
      <c r="J12" s="365">
        <f>J11/23.5</f>
        <v>23.302978723404255</v>
      </c>
      <c r="K12" s="367"/>
      <c r="L12" s="84"/>
      <c r="M12" s="84"/>
      <c r="N12" s="85"/>
      <c r="O12" s="363"/>
      <c r="P12" s="84"/>
      <c r="Q12" s="84"/>
      <c r="R12" s="85"/>
    </row>
    <row r="13" spans="1:19" s="19" customFormat="1" ht="37.5" customHeight="1" x14ac:dyDescent="0.25">
      <c r="A13" s="143" t="s">
        <v>7</v>
      </c>
      <c r="B13" s="139">
        <v>137</v>
      </c>
      <c r="C13" s="222" t="s">
        <v>8</v>
      </c>
      <c r="D13" s="357" t="s">
        <v>89</v>
      </c>
      <c r="E13" s="362">
        <v>150</v>
      </c>
      <c r="F13" s="245"/>
      <c r="G13" s="242">
        <v>1.35</v>
      </c>
      <c r="H13" s="46">
        <v>0</v>
      </c>
      <c r="I13" s="47">
        <v>12.9</v>
      </c>
      <c r="J13" s="227">
        <v>57</v>
      </c>
      <c r="K13" s="242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19" customFormat="1" ht="37.5" customHeight="1" x14ac:dyDescent="0.25">
      <c r="A14" s="111"/>
      <c r="B14" s="135">
        <v>33</v>
      </c>
      <c r="C14" s="164" t="s">
        <v>9</v>
      </c>
      <c r="D14" s="199" t="s">
        <v>72</v>
      </c>
      <c r="E14" s="317">
        <v>200</v>
      </c>
      <c r="F14" s="146"/>
      <c r="G14" s="216">
        <v>6.4</v>
      </c>
      <c r="H14" s="13">
        <v>6.2</v>
      </c>
      <c r="I14" s="54">
        <v>12.2</v>
      </c>
      <c r="J14" s="107">
        <v>130.6</v>
      </c>
      <c r="K14" s="216">
        <v>0.08</v>
      </c>
      <c r="L14" s="13">
        <v>6.8</v>
      </c>
      <c r="M14" s="13">
        <v>0</v>
      </c>
      <c r="N14" s="54">
        <v>1</v>
      </c>
      <c r="O14" s="88">
        <v>36.799999999999997</v>
      </c>
      <c r="P14" s="13">
        <v>76.2</v>
      </c>
      <c r="Q14" s="13">
        <v>23.2</v>
      </c>
      <c r="R14" s="54">
        <v>0.8</v>
      </c>
    </row>
    <row r="15" spans="1:19" s="19" customFormat="1" ht="37.5" customHeight="1" x14ac:dyDescent="0.25">
      <c r="A15" s="113"/>
      <c r="B15" s="135">
        <v>80</v>
      </c>
      <c r="C15" s="164" t="s">
        <v>10</v>
      </c>
      <c r="D15" s="199" t="s">
        <v>61</v>
      </c>
      <c r="E15" s="317">
        <v>90</v>
      </c>
      <c r="F15" s="146"/>
      <c r="G15" s="215">
        <v>14.85</v>
      </c>
      <c r="H15" s="17">
        <v>13.32</v>
      </c>
      <c r="I15" s="49">
        <v>5.94</v>
      </c>
      <c r="J15" s="228">
        <v>202.68</v>
      </c>
      <c r="K15" s="215">
        <v>0.06</v>
      </c>
      <c r="L15" s="17">
        <v>3.83</v>
      </c>
      <c r="M15" s="17">
        <v>8.9999999999999993E-3</v>
      </c>
      <c r="N15" s="49">
        <v>0.69</v>
      </c>
      <c r="O15" s="20">
        <v>20.58</v>
      </c>
      <c r="P15" s="17">
        <v>74.39</v>
      </c>
      <c r="Q15" s="17">
        <v>22.98</v>
      </c>
      <c r="R15" s="49">
        <v>0.95</v>
      </c>
    </row>
    <row r="16" spans="1:19" s="19" customFormat="1" ht="37.5" customHeight="1" x14ac:dyDescent="0.25">
      <c r="A16" s="113"/>
      <c r="B16" s="135">
        <v>65</v>
      </c>
      <c r="C16" s="164" t="s">
        <v>56</v>
      </c>
      <c r="D16" s="199" t="s">
        <v>62</v>
      </c>
      <c r="E16" s="317">
        <v>150</v>
      </c>
      <c r="F16" s="146"/>
      <c r="G16" s="216">
        <v>6.45</v>
      </c>
      <c r="H16" s="13">
        <v>4.05</v>
      </c>
      <c r="I16" s="54">
        <v>40.200000000000003</v>
      </c>
      <c r="J16" s="107">
        <v>223.65</v>
      </c>
      <c r="K16" s="216">
        <v>0.08</v>
      </c>
      <c r="L16" s="13">
        <v>0</v>
      </c>
      <c r="M16" s="13">
        <v>0</v>
      </c>
      <c r="N16" s="54">
        <v>2.0699999999999998</v>
      </c>
      <c r="O16" s="88">
        <v>13.05</v>
      </c>
      <c r="P16" s="13">
        <v>58.34</v>
      </c>
      <c r="Q16" s="13">
        <v>22.53</v>
      </c>
      <c r="R16" s="54">
        <v>1.25</v>
      </c>
    </row>
    <row r="17" spans="1:18" s="19" customFormat="1" ht="37.5" customHeight="1" x14ac:dyDescent="0.25">
      <c r="A17" s="113"/>
      <c r="B17" s="135">
        <v>95</v>
      </c>
      <c r="C17" s="164" t="s">
        <v>20</v>
      </c>
      <c r="D17" s="199" t="s">
        <v>122</v>
      </c>
      <c r="E17" s="317">
        <v>200</v>
      </c>
      <c r="F17" s="146"/>
      <c r="G17" s="215">
        <v>0</v>
      </c>
      <c r="H17" s="17">
        <v>0</v>
      </c>
      <c r="I17" s="49">
        <v>19.8</v>
      </c>
      <c r="J17" s="227">
        <v>81.599999999999994</v>
      </c>
      <c r="K17" s="215">
        <v>0.16</v>
      </c>
      <c r="L17" s="17">
        <v>9.18</v>
      </c>
      <c r="M17" s="17">
        <v>0.16</v>
      </c>
      <c r="N17" s="49">
        <v>0.8</v>
      </c>
      <c r="O17" s="20">
        <v>0.78</v>
      </c>
      <c r="P17" s="17">
        <v>0</v>
      </c>
      <c r="Q17" s="17">
        <v>0</v>
      </c>
      <c r="R17" s="49">
        <v>0</v>
      </c>
    </row>
    <row r="18" spans="1:18" s="19" customFormat="1" ht="37.5" customHeight="1" x14ac:dyDescent="0.25">
      <c r="A18" s="113"/>
      <c r="B18" s="138">
        <v>119</v>
      </c>
      <c r="C18" s="164" t="s">
        <v>15</v>
      </c>
      <c r="D18" s="147" t="s">
        <v>65</v>
      </c>
      <c r="E18" s="136">
        <v>30</v>
      </c>
      <c r="F18" s="136"/>
      <c r="G18" s="22">
        <v>2.13</v>
      </c>
      <c r="H18" s="23">
        <v>0.21</v>
      </c>
      <c r="I18" s="24">
        <v>13.26</v>
      </c>
      <c r="J18" s="483">
        <v>72</v>
      </c>
      <c r="K18" s="248">
        <v>0.03</v>
      </c>
      <c r="L18" s="23">
        <v>0</v>
      </c>
      <c r="M18" s="23">
        <v>0</v>
      </c>
      <c r="N18" s="57">
        <v>0.05</v>
      </c>
      <c r="O18" s="22">
        <v>11.1</v>
      </c>
      <c r="P18" s="23">
        <v>65.400000000000006</v>
      </c>
      <c r="Q18" s="23">
        <v>19.5</v>
      </c>
      <c r="R18" s="57">
        <v>0.84</v>
      </c>
    </row>
    <row r="19" spans="1:18" s="19" customFormat="1" ht="37.5" customHeight="1" x14ac:dyDescent="0.25">
      <c r="A19" s="113"/>
      <c r="B19" s="135">
        <v>120</v>
      </c>
      <c r="C19" s="164" t="s">
        <v>16</v>
      </c>
      <c r="D19" s="147" t="s">
        <v>54</v>
      </c>
      <c r="E19" s="136">
        <v>20</v>
      </c>
      <c r="F19" s="136"/>
      <c r="G19" s="22">
        <v>1.1399999999999999</v>
      </c>
      <c r="H19" s="23">
        <v>0.22</v>
      </c>
      <c r="I19" s="24">
        <v>7.44</v>
      </c>
      <c r="J19" s="483">
        <v>36.26</v>
      </c>
      <c r="K19" s="248">
        <v>0.02</v>
      </c>
      <c r="L19" s="23">
        <v>0.08</v>
      </c>
      <c r="M19" s="23">
        <v>0</v>
      </c>
      <c r="N19" s="57">
        <v>0.06</v>
      </c>
      <c r="O19" s="22">
        <v>6.8</v>
      </c>
      <c r="P19" s="23">
        <v>24</v>
      </c>
      <c r="Q19" s="23">
        <v>8.1999999999999993</v>
      </c>
      <c r="R19" s="57">
        <v>0.46</v>
      </c>
    </row>
    <row r="20" spans="1:18" s="19" customFormat="1" ht="37.5" customHeight="1" x14ac:dyDescent="0.25">
      <c r="A20" s="113"/>
      <c r="B20" s="204"/>
      <c r="C20" s="225"/>
      <c r="D20" s="284" t="s">
        <v>24</v>
      </c>
      <c r="E20" s="239">
        <f>SUM(E13:E19)</f>
        <v>840</v>
      </c>
      <c r="F20" s="146"/>
      <c r="G20" s="181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308">
        <f>SUM(J13:J19)</f>
        <v>803.79</v>
      </c>
      <c r="K20" s="186">
        <f t="shared" si="1"/>
        <v>0.52</v>
      </c>
      <c r="L20" s="16">
        <f t="shared" si="1"/>
        <v>76.89</v>
      </c>
      <c r="M20" s="16">
        <f t="shared" si="1"/>
        <v>0.25900000000000001</v>
      </c>
      <c r="N20" s="82">
        <f t="shared" si="1"/>
        <v>4.669999999999999</v>
      </c>
      <c r="O20" s="484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82">
        <f t="shared" si="1"/>
        <v>4.45</v>
      </c>
    </row>
    <row r="21" spans="1:18" s="19" customFormat="1" ht="37.5" customHeight="1" thickBot="1" x14ac:dyDescent="0.3">
      <c r="A21" s="232"/>
      <c r="B21" s="304"/>
      <c r="C21" s="287"/>
      <c r="D21" s="285" t="s">
        <v>25</v>
      </c>
      <c r="E21" s="287"/>
      <c r="F21" s="267"/>
      <c r="G21" s="269"/>
      <c r="H21" s="51"/>
      <c r="I21" s="52"/>
      <c r="J21" s="302">
        <f>J20/23.5</f>
        <v>34.203829787234042</v>
      </c>
      <c r="K21" s="269"/>
      <c r="L21" s="51"/>
      <c r="M21" s="51"/>
      <c r="N21" s="52"/>
      <c r="O21" s="265"/>
      <c r="P21" s="51"/>
      <c r="Q21" s="51"/>
      <c r="R21" s="52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8"/>
      <c r="E23" s="29"/>
      <c r="F23" s="11"/>
      <c r="G23" s="9"/>
      <c r="H23" s="11"/>
      <c r="I23" s="11"/>
    </row>
    <row r="24" spans="1:18" ht="18.75" x14ac:dyDescent="0.25">
      <c r="C24" s="11"/>
      <c r="D24" s="28"/>
      <c r="E24" s="29"/>
      <c r="F24" s="11"/>
      <c r="G24" s="11"/>
      <c r="H24" s="11"/>
      <c r="I24" s="11"/>
    </row>
    <row r="25" spans="1:18" ht="18.75" x14ac:dyDescent="0.25">
      <c r="C25" s="11"/>
      <c r="D25" s="28"/>
      <c r="E25" s="29"/>
      <c r="F25" s="11"/>
      <c r="G25" s="11"/>
      <c r="H25" s="11"/>
      <c r="I25" s="11"/>
    </row>
    <row r="26" spans="1:18" ht="18.75" x14ac:dyDescent="0.25">
      <c r="C26" s="11"/>
      <c r="D26" s="28"/>
      <c r="E26" s="29"/>
      <c r="F26" s="11"/>
      <c r="G26" s="11"/>
      <c r="H26" s="11"/>
      <c r="I26" s="11"/>
    </row>
    <row r="27" spans="1:18" ht="18.75" x14ac:dyDescent="0.25">
      <c r="C27" s="11"/>
      <c r="D27" s="28"/>
      <c r="E27" s="29"/>
      <c r="F27" s="11"/>
      <c r="G27" s="11"/>
      <c r="H27" s="11"/>
      <c r="I27" s="11"/>
    </row>
    <row r="28" spans="1:18" ht="18.75" x14ac:dyDescent="0.25">
      <c r="C28" s="11"/>
      <c r="D28" s="28"/>
      <c r="E28" s="29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0"/>
  <sheetViews>
    <sheetView topLeftCell="A4" zoomScale="60" zoomScaleNormal="60" workbookViewId="0">
      <selection activeCell="H6" sqref="H6:S6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x14ac:dyDescent="0.25">
      <c r="A4" s="140"/>
      <c r="B4" s="119"/>
      <c r="C4" s="103" t="s">
        <v>45</v>
      </c>
      <c r="D4" s="133"/>
      <c r="E4" s="161"/>
      <c r="F4" s="109"/>
      <c r="G4" s="103"/>
      <c r="H4" s="229" t="s">
        <v>26</v>
      </c>
      <c r="I4" s="78"/>
      <c r="J4" s="230"/>
      <c r="K4" s="295" t="s">
        <v>27</v>
      </c>
      <c r="L4" s="505" t="s">
        <v>28</v>
      </c>
      <c r="M4" s="506"/>
      <c r="N4" s="506"/>
      <c r="O4" s="507"/>
      <c r="P4" s="508" t="s">
        <v>29</v>
      </c>
      <c r="Q4" s="508"/>
      <c r="R4" s="508"/>
      <c r="S4" s="509"/>
    </row>
    <row r="5" spans="1:19" s="19" customFormat="1" ht="28.5" customHeight="1" thickBot="1" x14ac:dyDescent="0.3">
      <c r="A5" s="141" t="s">
        <v>0</v>
      </c>
      <c r="B5" s="120"/>
      <c r="C5" s="104" t="s">
        <v>46</v>
      </c>
      <c r="D5" s="97" t="s">
        <v>47</v>
      </c>
      <c r="E5" s="104" t="s">
        <v>44</v>
      </c>
      <c r="F5" s="110" t="s">
        <v>30</v>
      </c>
      <c r="G5" s="104" t="s">
        <v>43</v>
      </c>
      <c r="H5" s="458" t="s">
        <v>31</v>
      </c>
      <c r="I5" s="400" t="s">
        <v>32</v>
      </c>
      <c r="J5" s="401" t="s">
        <v>33</v>
      </c>
      <c r="K5" s="296" t="s">
        <v>34</v>
      </c>
      <c r="L5" s="458" t="s">
        <v>35</v>
      </c>
      <c r="M5" s="400" t="s">
        <v>36</v>
      </c>
      <c r="N5" s="400" t="s">
        <v>37</v>
      </c>
      <c r="O5" s="401" t="s">
        <v>38</v>
      </c>
      <c r="P5" s="457" t="s">
        <v>39</v>
      </c>
      <c r="Q5" s="400" t="s">
        <v>40</v>
      </c>
      <c r="R5" s="400" t="s">
        <v>41</v>
      </c>
      <c r="S5" s="401" t="s">
        <v>42</v>
      </c>
    </row>
    <row r="6" spans="1:19" s="19" customFormat="1" ht="38.25" customHeight="1" x14ac:dyDescent="0.25">
      <c r="A6" s="143" t="s">
        <v>6</v>
      </c>
      <c r="B6" s="122"/>
      <c r="C6" s="278">
        <v>235</v>
      </c>
      <c r="D6" s="245" t="s">
        <v>23</v>
      </c>
      <c r="E6" s="333" t="s">
        <v>121</v>
      </c>
      <c r="F6" s="340">
        <v>60</v>
      </c>
      <c r="G6" s="278"/>
      <c r="H6" s="353">
        <v>1.02</v>
      </c>
      <c r="I6" s="59">
        <v>7.98</v>
      </c>
      <c r="J6" s="60">
        <v>3.06</v>
      </c>
      <c r="K6" s="492">
        <v>88.8</v>
      </c>
      <c r="L6" s="353">
        <v>0.01</v>
      </c>
      <c r="M6" s="59">
        <v>4.2</v>
      </c>
      <c r="N6" s="59">
        <v>0</v>
      </c>
      <c r="O6" s="394">
        <v>3</v>
      </c>
      <c r="P6" s="353">
        <v>25.8</v>
      </c>
      <c r="Q6" s="59">
        <v>18.600000000000001</v>
      </c>
      <c r="R6" s="59">
        <v>9</v>
      </c>
      <c r="S6" s="60">
        <v>0.42</v>
      </c>
    </row>
    <row r="7" spans="1:19" s="19" customFormat="1" ht="38.25" customHeight="1" x14ac:dyDescent="0.25">
      <c r="A7" s="274"/>
      <c r="B7" s="125" t="s">
        <v>86</v>
      </c>
      <c r="C7" s="155">
        <v>90</v>
      </c>
      <c r="D7" s="210" t="s">
        <v>91</v>
      </c>
      <c r="E7" s="334" t="s">
        <v>68</v>
      </c>
      <c r="F7" s="341">
        <v>90</v>
      </c>
      <c r="G7" s="155"/>
      <c r="H7" s="220">
        <v>15.2</v>
      </c>
      <c r="I7" s="63">
        <v>14.04</v>
      </c>
      <c r="J7" s="86">
        <v>8.9</v>
      </c>
      <c r="K7" s="347">
        <v>222.75</v>
      </c>
      <c r="L7" s="220">
        <v>0.37</v>
      </c>
      <c r="M7" s="63">
        <v>0.09</v>
      </c>
      <c r="N7" s="63">
        <v>0</v>
      </c>
      <c r="O7" s="64">
        <v>0.49</v>
      </c>
      <c r="P7" s="220">
        <v>54.18</v>
      </c>
      <c r="Q7" s="63">
        <v>117.54</v>
      </c>
      <c r="R7" s="63">
        <v>24.8</v>
      </c>
      <c r="S7" s="86">
        <v>1.6</v>
      </c>
    </row>
    <row r="8" spans="1:19" s="19" customFormat="1" ht="38.25" customHeight="1" x14ac:dyDescent="0.25">
      <c r="A8" s="275"/>
      <c r="B8" s="126" t="s">
        <v>87</v>
      </c>
      <c r="C8" s="156">
        <v>88</v>
      </c>
      <c r="D8" s="211" t="s">
        <v>10</v>
      </c>
      <c r="E8" s="335" t="s">
        <v>119</v>
      </c>
      <c r="F8" s="342">
        <v>90</v>
      </c>
      <c r="G8" s="156"/>
      <c r="H8" s="350">
        <v>18</v>
      </c>
      <c r="I8" s="65">
        <v>16.5</v>
      </c>
      <c r="J8" s="87">
        <v>2.89</v>
      </c>
      <c r="K8" s="348">
        <v>232.8</v>
      </c>
      <c r="L8" s="350">
        <v>0.05</v>
      </c>
      <c r="M8" s="65">
        <v>0.55000000000000004</v>
      </c>
      <c r="N8" s="65">
        <v>0.8</v>
      </c>
      <c r="O8" s="66">
        <v>11.7</v>
      </c>
      <c r="P8" s="350">
        <v>170.76</v>
      </c>
      <c r="Q8" s="65">
        <v>22.04</v>
      </c>
      <c r="R8" s="65">
        <v>2.4700000000000002</v>
      </c>
      <c r="S8" s="87">
        <v>3.12</v>
      </c>
    </row>
    <row r="9" spans="1:19" s="19" customFormat="1" ht="38.25" customHeight="1" x14ac:dyDescent="0.25">
      <c r="A9" s="274"/>
      <c r="B9" s="125"/>
      <c r="C9" s="155">
        <v>52</v>
      </c>
      <c r="D9" s="210" t="s">
        <v>77</v>
      </c>
      <c r="E9" s="334" t="s">
        <v>64</v>
      </c>
      <c r="F9" s="341">
        <v>150</v>
      </c>
      <c r="G9" s="155"/>
      <c r="H9" s="288">
        <v>3.15</v>
      </c>
      <c r="I9" s="72">
        <v>4.5</v>
      </c>
      <c r="J9" s="73">
        <v>17.55</v>
      </c>
      <c r="K9" s="456">
        <v>122.85</v>
      </c>
      <c r="L9" s="288">
        <v>0.16</v>
      </c>
      <c r="M9" s="72">
        <v>25.3</v>
      </c>
      <c r="N9" s="72">
        <v>0</v>
      </c>
      <c r="O9" s="116">
        <v>5.53</v>
      </c>
      <c r="P9" s="288">
        <v>16.260000000000002</v>
      </c>
      <c r="Q9" s="72">
        <v>94.6</v>
      </c>
      <c r="R9" s="72">
        <v>35.32</v>
      </c>
      <c r="S9" s="73">
        <v>15.9</v>
      </c>
    </row>
    <row r="10" spans="1:19" s="19" customFormat="1" ht="38.25" customHeight="1" x14ac:dyDescent="0.25">
      <c r="A10" s="275"/>
      <c r="B10" s="126"/>
      <c r="C10" s="169">
        <v>50</v>
      </c>
      <c r="D10" s="163" t="s">
        <v>77</v>
      </c>
      <c r="E10" s="451" t="s">
        <v>98</v>
      </c>
      <c r="F10" s="169">
        <v>150</v>
      </c>
      <c r="G10" s="174"/>
      <c r="H10" s="445">
        <v>3.3</v>
      </c>
      <c r="I10" s="446">
        <v>7.8</v>
      </c>
      <c r="J10" s="447">
        <v>22.35</v>
      </c>
      <c r="K10" s="448">
        <v>173.1</v>
      </c>
      <c r="L10" s="445">
        <v>0.14000000000000001</v>
      </c>
      <c r="M10" s="446">
        <v>18.149999999999999</v>
      </c>
      <c r="N10" s="446">
        <v>4.41</v>
      </c>
      <c r="O10" s="467">
        <v>1.1299999999999999</v>
      </c>
      <c r="P10" s="445">
        <v>36.36</v>
      </c>
      <c r="Q10" s="446">
        <v>85.5</v>
      </c>
      <c r="R10" s="446">
        <v>27.8</v>
      </c>
      <c r="S10" s="447">
        <v>1.1399999999999999</v>
      </c>
    </row>
    <row r="11" spans="1:19" s="19" customFormat="1" ht="47.25" customHeight="1" x14ac:dyDescent="0.25">
      <c r="A11" s="111"/>
      <c r="B11" s="124"/>
      <c r="C11" s="132">
        <v>216</v>
      </c>
      <c r="D11" s="146" t="s">
        <v>20</v>
      </c>
      <c r="E11" s="219" t="s">
        <v>108</v>
      </c>
      <c r="F11" s="167">
        <v>200</v>
      </c>
      <c r="G11" s="164"/>
      <c r="H11" s="215">
        <v>0.26</v>
      </c>
      <c r="I11" s="17">
        <v>0</v>
      </c>
      <c r="J11" s="49">
        <v>15.76</v>
      </c>
      <c r="K11" s="228">
        <v>62</v>
      </c>
      <c r="L11" s="248">
        <v>0</v>
      </c>
      <c r="M11" s="23">
        <v>4.4000000000000004</v>
      </c>
      <c r="N11" s="23">
        <v>0</v>
      </c>
      <c r="O11" s="24">
        <v>0.32</v>
      </c>
      <c r="P11" s="248">
        <v>0.4</v>
      </c>
      <c r="Q11" s="23">
        <v>0</v>
      </c>
      <c r="R11" s="23">
        <v>0</v>
      </c>
      <c r="S11" s="57">
        <v>0.04</v>
      </c>
    </row>
    <row r="12" spans="1:19" s="19" customFormat="1" ht="38.25" customHeight="1" x14ac:dyDescent="0.25">
      <c r="A12" s="111"/>
      <c r="B12" s="124"/>
      <c r="C12" s="107">
        <v>119</v>
      </c>
      <c r="D12" s="146" t="s">
        <v>15</v>
      </c>
      <c r="E12" s="164" t="s">
        <v>65</v>
      </c>
      <c r="F12" s="167">
        <v>20</v>
      </c>
      <c r="G12" s="132"/>
      <c r="H12" s="215">
        <v>1.4</v>
      </c>
      <c r="I12" s="17">
        <v>0.14000000000000001</v>
      </c>
      <c r="J12" s="49">
        <v>8.8000000000000007</v>
      </c>
      <c r="K12" s="227">
        <v>48</v>
      </c>
      <c r="L12" s="215">
        <v>0.02</v>
      </c>
      <c r="M12" s="17">
        <v>0</v>
      </c>
      <c r="N12" s="17">
        <v>0</v>
      </c>
      <c r="O12" s="21">
        <v>3.5999999999999997E-2</v>
      </c>
      <c r="P12" s="215">
        <v>7.4</v>
      </c>
      <c r="Q12" s="17">
        <v>43.6</v>
      </c>
      <c r="R12" s="17">
        <v>13</v>
      </c>
      <c r="S12" s="49">
        <v>0.56000000000000005</v>
      </c>
    </row>
    <row r="13" spans="1:19" s="19" customFormat="1" ht="38.25" customHeight="1" x14ac:dyDescent="0.25">
      <c r="A13" s="111"/>
      <c r="B13" s="124"/>
      <c r="C13" s="132">
        <v>120</v>
      </c>
      <c r="D13" s="146" t="s">
        <v>16</v>
      </c>
      <c r="E13" s="164" t="s">
        <v>54</v>
      </c>
      <c r="F13" s="135">
        <v>20</v>
      </c>
      <c r="G13" s="132"/>
      <c r="H13" s="215">
        <v>1.1399999999999999</v>
      </c>
      <c r="I13" s="17">
        <v>0.22</v>
      </c>
      <c r="J13" s="49">
        <v>7.44</v>
      </c>
      <c r="K13" s="228">
        <v>36.26</v>
      </c>
      <c r="L13" s="215">
        <v>0.02</v>
      </c>
      <c r="M13" s="17">
        <v>0.08</v>
      </c>
      <c r="N13" s="17">
        <v>0</v>
      </c>
      <c r="O13" s="21">
        <v>0.06</v>
      </c>
      <c r="P13" s="215">
        <v>6.8</v>
      </c>
      <c r="Q13" s="17">
        <v>24</v>
      </c>
      <c r="R13" s="17">
        <v>8.1999999999999993</v>
      </c>
      <c r="S13" s="49">
        <v>0.46</v>
      </c>
    </row>
    <row r="14" spans="1:19" s="19" customFormat="1" ht="38.25" customHeight="1" x14ac:dyDescent="0.25">
      <c r="A14" s="274"/>
      <c r="B14" s="125" t="s">
        <v>86</v>
      </c>
      <c r="C14" s="155"/>
      <c r="D14" s="210"/>
      <c r="E14" s="336" t="s">
        <v>24</v>
      </c>
      <c r="F14" s="263">
        <f>F6+F7+F9+F11+F12+F13</f>
        <v>540</v>
      </c>
      <c r="G14" s="155"/>
      <c r="H14" s="288">
        <f>H6+H7+H9+H11+H12+H13</f>
        <v>22.169999999999998</v>
      </c>
      <c r="I14" s="72">
        <f t="shared" ref="I14:S14" si="0">I6+I7+I9+I11+I12+I13</f>
        <v>26.88</v>
      </c>
      <c r="J14" s="73">
        <f t="shared" si="0"/>
        <v>61.510000000000005</v>
      </c>
      <c r="K14" s="387">
        <f>K6+K7+K9+K11+K12+K13</f>
        <v>580.66</v>
      </c>
      <c r="L14" s="288">
        <f t="shared" si="0"/>
        <v>0.58000000000000007</v>
      </c>
      <c r="M14" s="72">
        <f t="shared" si="0"/>
        <v>34.07</v>
      </c>
      <c r="N14" s="72">
        <f t="shared" si="0"/>
        <v>0</v>
      </c>
      <c r="O14" s="116">
        <f t="shared" si="0"/>
        <v>9.4359999999999999</v>
      </c>
      <c r="P14" s="288">
        <f t="shared" si="0"/>
        <v>110.84000000000002</v>
      </c>
      <c r="Q14" s="72">
        <f t="shared" si="0"/>
        <v>298.34000000000003</v>
      </c>
      <c r="R14" s="72">
        <f t="shared" si="0"/>
        <v>90.320000000000007</v>
      </c>
      <c r="S14" s="73">
        <f t="shared" si="0"/>
        <v>18.98</v>
      </c>
    </row>
    <row r="15" spans="1:19" s="19" customFormat="1" ht="38.25" customHeight="1" x14ac:dyDescent="0.25">
      <c r="A15" s="275"/>
      <c r="B15" s="126" t="s">
        <v>87</v>
      </c>
      <c r="C15" s="156"/>
      <c r="D15" s="211"/>
      <c r="E15" s="337" t="s">
        <v>24</v>
      </c>
      <c r="F15" s="262">
        <f>F6+F8+F10+F11+F12+F13</f>
        <v>540</v>
      </c>
      <c r="G15" s="264"/>
      <c r="H15" s="440">
        <f t="shared" ref="H15:S15" si="1">H6+H8+H10+H11+H12+H13</f>
        <v>25.12</v>
      </c>
      <c r="I15" s="437">
        <f t="shared" si="1"/>
        <v>32.64</v>
      </c>
      <c r="J15" s="441">
        <f t="shared" si="1"/>
        <v>60.3</v>
      </c>
      <c r="K15" s="438">
        <f t="shared" si="1"/>
        <v>640.96</v>
      </c>
      <c r="L15" s="440">
        <f t="shared" si="1"/>
        <v>0.24</v>
      </c>
      <c r="M15" s="437">
        <f t="shared" si="1"/>
        <v>27.379999999999995</v>
      </c>
      <c r="N15" s="437">
        <f t="shared" si="1"/>
        <v>5.21</v>
      </c>
      <c r="O15" s="439">
        <f t="shared" si="1"/>
        <v>16.245999999999999</v>
      </c>
      <c r="P15" s="440">
        <f t="shared" si="1"/>
        <v>247.52000000000004</v>
      </c>
      <c r="Q15" s="437">
        <f t="shared" si="1"/>
        <v>193.74</v>
      </c>
      <c r="R15" s="437">
        <f t="shared" si="1"/>
        <v>60.47</v>
      </c>
      <c r="S15" s="441">
        <f t="shared" si="1"/>
        <v>5.7399999999999993</v>
      </c>
    </row>
    <row r="16" spans="1:19" s="19" customFormat="1" ht="38.25" customHeight="1" x14ac:dyDescent="0.25">
      <c r="A16" s="274"/>
      <c r="B16" s="125" t="s">
        <v>86</v>
      </c>
      <c r="C16" s="155"/>
      <c r="D16" s="210"/>
      <c r="E16" s="338" t="s">
        <v>25</v>
      </c>
      <c r="F16" s="168"/>
      <c r="G16" s="345"/>
      <c r="H16" s="351"/>
      <c r="I16" s="76"/>
      <c r="J16" s="330"/>
      <c r="K16" s="388">
        <f>K14/23.5</f>
        <v>24.708936170212766</v>
      </c>
      <c r="L16" s="351"/>
      <c r="M16" s="76"/>
      <c r="N16" s="76"/>
      <c r="O16" s="494"/>
      <c r="P16" s="351"/>
      <c r="Q16" s="76"/>
      <c r="R16" s="76"/>
      <c r="S16" s="330"/>
    </row>
    <row r="17" spans="1:19" s="19" customFormat="1" ht="38.25" customHeight="1" thickBot="1" x14ac:dyDescent="0.3">
      <c r="A17" s="276"/>
      <c r="B17" s="127" t="s">
        <v>87</v>
      </c>
      <c r="C17" s="157"/>
      <c r="D17" s="280"/>
      <c r="E17" s="339" t="s">
        <v>25</v>
      </c>
      <c r="F17" s="171"/>
      <c r="G17" s="346"/>
      <c r="H17" s="352"/>
      <c r="I17" s="331"/>
      <c r="J17" s="332"/>
      <c r="K17" s="354">
        <f>K15/23.5</f>
        <v>27.274893617021277</v>
      </c>
      <c r="L17" s="352"/>
      <c r="M17" s="331"/>
      <c r="N17" s="331"/>
      <c r="O17" s="495"/>
      <c r="P17" s="352"/>
      <c r="Q17" s="331"/>
      <c r="R17" s="331"/>
      <c r="S17" s="332"/>
    </row>
    <row r="18" spans="1:19" s="19" customFormat="1" ht="38.25" customHeight="1" x14ac:dyDescent="0.25">
      <c r="A18" s="143" t="s">
        <v>7</v>
      </c>
      <c r="B18" s="122"/>
      <c r="C18" s="278">
        <v>13</v>
      </c>
      <c r="D18" s="245" t="s">
        <v>8</v>
      </c>
      <c r="E18" s="333" t="s">
        <v>71</v>
      </c>
      <c r="F18" s="343">
        <v>60</v>
      </c>
      <c r="G18" s="278"/>
      <c r="H18" s="489">
        <v>1.2</v>
      </c>
      <c r="I18" s="490">
        <v>4.26</v>
      </c>
      <c r="J18" s="491">
        <v>6.18</v>
      </c>
      <c r="K18" s="349">
        <v>67.92</v>
      </c>
      <c r="L18" s="489">
        <v>0.03</v>
      </c>
      <c r="M18" s="490">
        <v>7.44</v>
      </c>
      <c r="N18" s="490">
        <v>0</v>
      </c>
      <c r="O18" s="491">
        <v>2.23</v>
      </c>
      <c r="P18" s="493">
        <v>24.87</v>
      </c>
      <c r="Q18" s="490">
        <v>42.95</v>
      </c>
      <c r="R18" s="490">
        <v>26.03</v>
      </c>
      <c r="S18" s="491">
        <v>0.76</v>
      </c>
    </row>
    <row r="19" spans="1:19" s="19" customFormat="1" ht="38.25" customHeight="1" x14ac:dyDescent="0.25">
      <c r="A19" s="111"/>
      <c r="B19" s="426"/>
      <c r="C19" s="137">
        <v>32</v>
      </c>
      <c r="D19" s="233" t="s">
        <v>9</v>
      </c>
      <c r="E19" s="283" t="s">
        <v>60</v>
      </c>
      <c r="F19" s="254">
        <v>200</v>
      </c>
      <c r="G19" s="137"/>
      <c r="H19" s="88">
        <v>5.88</v>
      </c>
      <c r="I19" s="13">
        <v>8.82</v>
      </c>
      <c r="J19" s="26">
        <v>9.6</v>
      </c>
      <c r="K19" s="138">
        <v>142.19999999999999</v>
      </c>
      <c r="L19" s="216">
        <v>0.04</v>
      </c>
      <c r="M19" s="13">
        <v>2.2400000000000002</v>
      </c>
      <c r="N19" s="13">
        <v>1.48</v>
      </c>
      <c r="O19" s="54">
        <v>1.22</v>
      </c>
      <c r="P19" s="88">
        <v>32.880000000000003</v>
      </c>
      <c r="Q19" s="13">
        <v>83.64</v>
      </c>
      <c r="R19" s="38">
        <v>22.74</v>
      </c>
      <c r="S19" s="101">
        <v>1.44</v>
      </c>
    </row>
    <row r="20" spans="1:19" s="19" customFormat="1" ht="38.25" customHeight="1" x14ac:dyDescent="0.25">
      <c r="A20" s="113"/>
      <c r="B20" s="124"/>
      <c r="C20" s="132">
        <v>82</v>
      </c>
      <c r="D20" s="146" t="s">
        <v>10</v>
      </c>
      <c r="E20" s="219" t="s">
        <v>67</v>
      </c>
      <c r="F20" s="167">
        <v>95</v>
      </c>
      <c r="G20" s="132"/>
      <c r="H20" s="216">
        <v>23.46</v>
      </c>
      <c r="I20" s="13">
        <v>16.34</v>
      </c>
      <c r="J20" s="54">
        <v>0.56999999999999995</v>
      </c>
      <c r="K20" s="107">
        <v>243.58</v>
      </c>
      <c r="L20" s="216">
        <v>0.05</v>
      </c>
      <c r="M20" s="13">
        <v>0.96</v>
      </c>
      <c r="N20" s="13">
        <v>0.01</v>
      </c>
      <c r="O20" s="54">
        <v>1.02</v>
      </c>
      <c r="P20" s="88">
        <v>30.95</v>
      </c>
      <c r="Q20" s="13">
        <v>180.14</v>
      </c>
      <c r="R20" s="13">
        <v>23.62</v>
      </c>
      <c r="S20" s="54">
        <v>1.55</v>
      </c>
    </row>
    <row r="21" spans="1:19" s="19" customFormat="1" ht="38.25" customHeight="1" x14ac:dyDescent="0.25">
      <c r="A21" s="113"/>
      <c r="B21" s="124"/>
      <c r="C21" s="132">
        <v>54</v>
      </c>
      <c r="D21" s="146" t="s">
        <v>56</v>
      </c>
      <c r="E21" s="166" t="s">
        <v>50</v>
      </c>
      <c r="F21" s="135">
        <v>150</v>
      </c>
      <c r="G21" s="132"/>
      <c r="H21" s="248">
        <v>7.2</v>
      </c>
      <c r="I21" s="23">
        <v>5.0999999999999996</v>
      </c>
      <c r="J21" s="57">
        <v>33.9</v>
      </c>
      <c r="K21" s="247">
        <v>210.3</v>
      </c>
      <c r="L21" s="248">
        <v>0.21</v>
      </c>
      <c r="M21" s="23">
        <v>0</v>
      </c>
      <c r="N21" s="23">
        <v>0</v>
      </c>
      <c r="O21" s="57">
        <v>1.74</v>
      </c>
      <c r="P21" s="22">
        <v>14.55</v>
      </c>
      <c r="Q21" s="23">
        <v>208.87</v>
      </c>
      <c r="R21" s="23">
        <v>139.99</v>
      </c>
      <c r="S21" s="57">
        <v>4.68</v>
      </c>
    </row>
    <row r="22" spans="1:19" s="19" customFormat="1" ht="38.25" customHeight="1" x14ac:dyDescent="0.25">
      <c r="A22" s="113"/>
      <c r="B22" s="124"/>
      <c r="C22" s="132">
        <v>96</v>
      </c>
      <c r="D22" s="146" t="s">
        <v>20</v>
      </c>
      <c r="E22" s="219" t="s">
        <v>111</v>
      </c>
      <c r="F22" s="167">
        <v>200</v>
      </c>
      <c r="G22" s="132"/>
      <c r="H22" s="215">
        <v>0.5</v>
      </c>
      <c r="I22" s="17">
        <v>0</v>
      </c>
      <c r="J22" s="49">
        <v>15.84</v>
      </c>
      <c r="K22" s="227">
        <v>65.36</v>
      </c>
      <c r="L22" s="215">
        <v>0</v>
      </c>
      <c r="M22" s="17">
        <v>2.62</v>
      </c>
      <c r="N22" s="17">
        <v>0</v>
      </c>
      <c r="O22" s="49">
        <v>0.24</v>
      </c>
      <c r="P22" s="20">
        <v>13.34</v>
      </c>
      <c r="Q22" s="17">
        <v>2.74</v>
      </c>
      <c r="R22" s="17">
        <v>3.74</v>
      </c>
      <c r="S22" s="49">
        <v>0.22</v>
      </c>
    </row>
    <row r="23" spans="1:19" s="19" customFormat="1" ht="38.25" customHeight="1" x14ac:dyDescent="0.25">
      <c r="A23" s="113"/>
      <c r="B23" s="124"/>
      <c r="C23" s="107">
        <v>119</v>
      </c>
      <c r="D23" s="146" t="s">
        <v>15</v>
      </c>
      <c r="E23" s="166" t="s">
        <v>65</v>
      </c>
      <c r="F23" s="136">
        <v>30</v>
      </c>
      <c r="G23" s="136"/>
      <c r="H23" s="22">
        <v>2.13</v>
      </c>
      <c r="I23" s="23">
        <v>0.21</v>
      </c>
      <c r="J23" s="24">
        <v>13.26</v>
      </c>
      <c r="K23" s="246">
        <v>72</v>
      </c>
      <c r="L23" s="248">
        <v>0.03</v>
      </c>
      <c r="M23" s="23">
        <v>0</v>
      </c>
      <c r="N23" s="23">
        <v>0</v>
      </c>
      <c r="O23" s="57">
        <v>0.05</v>
      </c>
      <c r="P23" s="22">
        <v>11.1</v>
      </c>
      <c r="Q23" s="23">
        <v>65.400000000000006</v>
      </c>
      <c r="R23" s="23">
        <v>19.5</v>
      </c>
      <c r="S23" s="57">
        <v>0.84</v>
      </c>
    </row>
    <row r="24" spans="1:19" s="19" customFormat="1" ht="38.25" customHeight="1" x14ac:dyDescent="0.25">
      <c r="A24" s="113"/>
      <c r="B24" s="124"/>
      <c r="C24" s="132">
        <v>120</v>
      </c>
      <c r="D24" s="146" t="s">
        <v>16</v>
      </c>
      <c r="E24" s="166" t="s">
        <v>54</v>
      </c>
      <c r="F24" s="136">
        <v>20</v>
      </c>
      <c r="G24" s="136"/>
      <c r="H24" s="22">
        <v>1.1399999999999999</v>
      </c>
      <c r="I24" s="23">
        <v>0.22</v>
      </c>
      <c r="J24" s="24">
        <v>7.44</v>
      </c>
      <c r="K24" s="246">
        <v>36.26</v>
      </c>
      <c r="L24" s="248">
        <v>0.02</v>
      </c>
      <c r="M24" s="23">
        <v>0.08</v>
      </c>
      <c r="N24" s="23">
        <v>0</v>
      </c>
      <c r="O24" s="57">
        <v>0.06</v>
      </c>
      <c r="P24" s="22">
        <v>6.8</v>
      </c>
      <c r="Q24" s="23">
        <v>24</v>
      </c>
      <c r="R24" s="23">
        <v>8.1999999999999993</v>
      </c>
      <c r="S24" s="57">
        <v>0.46</v>
      </c>
    </row>
    <row r="25" spans="1:19" s="19" customFormat="1" ht="38.25" customHeight="1" x14ac:dyDescent="0.25">
      <c r="A25" s="113"/>
      <c r="B25" s="124"/>
      <c r="C25" s="239"/>
      <c r="D25" s="205"/>
      <c r="E25" s="271" t="s">
        <v>24</v>
      </c>
      <c r="F25" s="293">
        <f>SUM(F18:F24)</f>
        <v>755</v>
      </c>
      <c r="G25" s="132"/>
      <c r="H25" s="181">
        <f>SUM(H18:H24)</f>
        <v>41.510000000000005</v>
      </c>
      <c r="I25" s="15">
        <f t="shared" ref="I25:S25" si="2">SUM(I18:I24)</f>
        <v>34.950000000000003</v>
      </c>
      <c r="J25" s="55">
        <f t="shared" si="2"/>
        <v>86.79</v>
      </c>
      <c r="K25" s="301">
        <f>SUM(K18:K24)</f>
        <v>837.62</v>
      </c>
      <c r="L25" s="181">
        <f t="shared" si="2"/>
        <v>0.38</v>
      </c>
      <c r="M25" s="15">
        <f t="shared" si="2"/>
        <v>13.340000000000002</v>
      </c>
      <c r="N25" s="15">
        <f t="shared" si="2"/>
        <v>1.49</v>
      </c>
      <c r="O25" s="55">
        <f t="shared" si="2"/>
        <v>6.5600000000000005</v>
      </c>
      <c r="P25" s="27">
        <f t="shared" si="2"/>
        <v>134.49</v>
      </c>
      <c r="Q25" s="15">
        <f t="shared" si="2"/>
        <v>607.74</v>
      </c>
      <c r="R25" s="15">
        <f t="shared" si="2"/>
        <v>243.82</v>
      </c>
      <c r="S25" s="55">
        <f t="shared" si="2"/>
        <v>9.9500000000000011</v>
      </c>
    </row>
    <row r="26" spans="1:19" s="19" customFormat="1" ht="38.25" customHeight="1" thickBot="1" x14ac:dyDescent="0.3">
      <c r="A26" s="232"/>
      <c r="B26" s="277"/>
      <c r="C26" s="279"/>
      <c r="D26" s="267"/>
      <c r="E26" s="273" t="s">
        <v>25</v>
      </c>
      <c r="F26" s="267"/>
      <c r="G26" s="287"/>
      <c r="H26" s="269"/>
      <c r="I26" s="51"/>
      <c r="J26" s="52"/>
      <c r="K26" s="302">
        <f>K25/23.5</f>
        <v>35.643404255319147</v>
      </c>
      <c r="L26" s="269"/>
      <c r="M26" s="51"/>
      <c r="N26" s="51"/>
      <c r="O26" s="52"/>
      <c r="P26" s="265"/>
      <c r="Q26" s="51"/>
      <c r="R26" s="51"/>
      <c r="S26" s="52"/>
    </row>
    <row r="27" spans="1:19" x14ac:dyDescent="0.25">
      <c r="A27" s="9"/>
      <c r="C27" s="36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 x14ac:dyDescent="0.25">
      <c r="A28" s="70" t="s">
        <v>85</v>
      </c>
      <c r="C28" s="71"/>
      <c r="D28" s="62"/>
      <c r="E28" s="32"/>
      <c r="F28" s="2"/>
      <c r="G28" s="9"/>
      <c r="H28" s="9"/>
      <c r="I28" s="9"/>
      <c r="J28" s="2"/>
      <c r="K28" s="2"/>
      <c r="L28" s="2"/>
      <c r="M28" s="2"/>
      <c r="N28" s="2"/>
    </row>
    <row r="29" spans="1:19" x14ac:dyDescent="0.25">
      <c r="A29" s="67" t="s">
        <v>80</v>
      </c>
      <c r="C29" s="68"/>
      <c r="D29" s="69"/>
      <c r="G29" s="11"/>
      <c r="H29" s="9"/>
      <c r="I29" s="11"/>
    </row>
    <row r="30" spans="1:19" ht="18.75" x14ac:dyDescent="0.25">
      <c r="D30" s="11"/>
      <c r="E30" s="28"/>
      <c r="F30" s="29"/>
      <c r="G30" s="11"/>
      <c r="H30" s="11"/>
      <c r="I30" s="11"/>
      <c r="J30" s="11"/>
    </row>
    <row r="31" spans="1:19" ht="18.75" x14ac:dyDescent="0.25">
      <c r="D31" s="11"/>
      <c r="E31" s="28"/>
      <c r="F31" s="29"/>
      <c r="G31" s="11"/>
      <c r="H31" s="11"/>
      <c r="I31" s="11"/>
      <c r="J31" s="11"/>
    </row>
    <row r="32" spans="1:19" ht="18.75" x14ac:dyDescent="0.25">
      <c r="D32" s="11"/>
      <c r="E32" s="28"/>
      <c r="F32" s="29"/>
      <c r="G32" s="11"/>
      <c r="H32" s="11"/>
      <c r="I32" s="11"/>
      <c r="J32" s="11"/>
    </row>
    <row r="33" spans="4:10" ht="18.75" x14ac:dyDescent="0.25">
      <c r="D33" s="11"/>
      <c r="E33" s="28"/>
      <c r="F33" s="29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zoomScale="60" zoomScaleNormal="60" workbookViewId="0">
      <selection activeCell="Q19" sqref="Q19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x14ac:dyDescent="0.25">
      <c r="A4" s="140"/>
      <c r="B4" s="109" t="s">
        <v>45</v>
      </c>
      <c r="C4" s="108"/>
      <c r="D4" s="151"/>
      <c r="E4" s="103"/>
      <c r="F4" s="109"/>
      <c r="G4" s="78" t="s">
        <v>26</v>
      </c>
      <c r="H4" s="78"/>
      <c r="I4" s="78"/>
      <c r="J4" s="175" t="s">
        <v>27</v>
      </c>
      <c r="K4" s="508" t="s">
        <v>28</v>
      </c>
      <c r="L4" s="506"/>
      <c r="M4" s="506"/>
      <c r="N4" s="506"/>
      <c r="O4" s="505" t="s">
        <v>29</v>
      </c>
      <c r="P4" s="508"/>
      <c r="Q4" s="508"/>
      <c r="R4" s="509"/>
    </row>
    <row r="5" spans="1:18" s="19" customFormat="1" ht="28.5" customHeight="1" thickBot="1" x14ac:dyDescent="0.3">
      <c r="A5" s="141" t="s">
        <v>0</v>
      </c>
      <c r="B5" s="110" t="s">
        <v>46</v>
      </c>
      <c r="C5" s="313" t="s">
        <v>47</v>
      </c>
      <c r="D5" s="110" t="s">
        <v>44</v>
      </c>
      <c r="E5" s="104" t="s">
        <v>30</v>
      </c>
      <c r="F5" s="110" t="s">
        <v>43</v>
      </c>
      <c r="G5" s="79" t="s">
        <v>31</v>
      </c>
      <c r="H5" s="80" t="s">
        <v>32</v>
      </c>
      <c r="I5" s="173" t="s">
        <v>33</v>
      </c>
      <c r="J5" s="176" t="s">
        <v>34</v>
      </c>
      <c r="K5" s="79" t="s">
        <v>35</v>
      </c>
      <c r="L5" s="80" t="s">
        <v>36</v>
      </c>
      <c r="M5" s="80" t="s">
        <v>37</v>
      </c>
      <c r="N5" s="173" t="s">
        <v>38</v>
      </c>
      <c r="O5" s="214" t="s">
        <v>39</v>
      </c>
      <c r="P5" s="80" t="s">
        <v>40</v>
      </c>
      <c r="Q5" s="80" t="s">
        <v>41</v>
      </c>
      <c r="R5" s="81" t="s">
        <v>42</v>
      </c>
    </row>
    <row r="6" spans="1:18" s="19" customFormat="1" ht="39" customHeight="1" x14ac:dyDescent="0.25">
      <c r="A6" s="143" t="s">
        <v>6</v>
      </c>
      <c r="B6" s="139">
        <v>134</v>
      </c>
      <c r="C6" s="222" t="s">
        <v>23</v>
      </c>
      <c r="D6" s="245" t="s">
        <v>109</v>
      </c>
      <c r="E6" s="139">
        <v>150</v>
      </c>
      <c r="F6" s="294"/>
      <c r="G6" s="242">
        <v>0.6</v>
      </c>
      <c r="H6" s="46">
        <v>0</v>
      </c>
      <c r="I6" s="47">
        <v>16.95</v>
      </c>
      <c r="J6" s="299">
        <v>69</v>
      </c>
      <c r="K6" s="242">
        <v>1.4999999999999999E-2</v>
      </c>
      <c r="L6" s="46">
        <v>19.5</v>
      </c>
      <c r="M6" s="46">
        <v>4.4999999999999998E-2</v>
      </c>
      <c r="N6" s="47">
        <v>0</v>
      </c>
      <c r="O6" s="45">
        <v>24</v>
      </c>
      <c r="P6" s="46">
        <v>16.5</v>
      </c>
      <c r="Q6" s="46">
        <v>13.5</v>
      </c>
      <c r="R6" s="47">
        <v>3.3</v>
      </c>
    </row>
    <row r="7" spans="1:18" s="19" customFormat="1" ht="39" customHeight="1" x14ac:dyDescent="0.25">
      <c r="A7" s="111"/>
      <c r="B7" s="137">
        <v>66</v>
      </c>
      <c r="C7" s="233" t="s">
        <v>75</v>
      </c>
      <c r="D7" s="283" t="s">
        <v>69</v>
      </c>
      <c r="E7" s="254">
        <v>150</v>
      </c>
      <c r="F7" s="137"/>
      <c r="G7" s="20">
        <v>15.6</v>
      </c>
      <c r="H7" s="17">
        <v>16.350000000000001</v>
      </c>
      <c r="I7" s="21">
        <v>2.7</v>
      </c>
      <c r="J7" s="177">
        <v>220.2</v>
      </c>
      <c r="K7" s="20">
        <v>7.0000000000000007E-2</v>
      </c>
      <c r="L7" s="17">
        <v>0.52</v>
      </c>
      <c r="M7" s="17">
        <v>0.33</v>
      </c>
      <c r="N7" s="21">
        <v>0.78</v>
      </c>
      <c r="O7" s="215">
        <v>112.35</v>
      </c>
      <c r="P7" s="17">
        <v>250.35</v>
      </c>
      <c r="Q7" s="17">
        <v>18.809999999999999</v>
      </c>
      <c r="R7" s="49">
        <v>2.79</v>
      </c>
    </row>
    <row r="8" spans="1:18" s="19" customFormat="1" ht="39" customHeight="1" x14ac:dyDescent="0.25">
      <c r="A8" s="111"/>
      <c r="B8" s="137">
        <v>161</v>
      </c>
      <c r="C8" s="233" t="s">
        <v>76</v>
      </c>
      <c r="D8" s="283" t="s">
        <v>70</v>
      </c>
      <c r="E8" s="254">
        <v>200</v>
      </c>
      <c r="F8" s="137"/>
      <c r="G8" s="20">
        <v>6.2</v>
      </c>
      <c r="H8" s="17">
        <v>4.8</v>
      </c>
      <c r="I8" s="21">
        <v>24</v>
      </c>
      <c r="J8" s="177">
        <v>164.6</v>
      </c>
      <c r="K8" s="20">
        <v>0</v>
      </c>
      <c r="L8" s="17">
        <v>0.18</v>
      </c>
      <c r="M8" s="17">
        <v>0</v>
      </c>
      <c r="N8" s="21">
        <v>0.18</v>
      </c>
      <c r="O8" s="215">
        <v>78.319999999999993</v>
      </c>
      <c r="P8" s="17">
        <v>55.38</v>
      </c>
      <c r="Q8" s="17">
        <v>18.46</v>
      </c>
      <c r="R8" s="49">
        <v>0.38</v>
      </c>
    </row>
    <row r="9" spans="1:18" s="19" customFormat="1" ht="39" customHeight="1" x14ac:dyDescent="0.25">
      <c r="A9" s="111"/>
      <c r="B9" s="137">
        <v>121</v>
      </c>
      <c r="C9" s="219" t="s">
        <v>58</v>
      </c>
      <c r="D9" s="218" t="s">
        <v>58</v>
      </c>
      <c r="E9" s="317">
        <v>30</v>
      </c>
      <c r="F9" s="135"/>
      <c r="G9" s="20">
        <v>2.16</v>
      </c>
      <c r="H9" s="17">
        <v>0.81</v>
      </c>
      <c r="I9" s="21">
        <v>14.73</v>
      </c>
      <c r="J9" s="177">
        <v>75.66</v>
      </c>
      <c r="K9" s="20">
        <v>0.04</v>
      </c>
      <c r="L9" s="17">
        <v>0</v>
      </c>
      <c r="M9" s="17">
        <v>0</v>
      </c>
      <c r="N9" s="21">
        <v>0.51</v>
      </c>
      <c r="O9" s="215">
        <v>7.5</v>
      </c>
      <c r="P9" s="17">
        <v>24.6</v>
      </c>
      <c r="Q9" s="17">
        <v>9.9</v>
      </c>
      <c r="R9" s="49">
        <v>0.45</v>
      </c>
    </row>
    <row r="10" spans="1:18" s="19" customFormat="1" ht="39" customHeight="1" x14ac:dyDescent="0.25">
      <c r="A10" s="111"/>
      <c r="B10" s="137">
        <v>120</v>
      </c>
      <c r="C10" s="164" t="s">
        <v>16</v>
      </c>
      <c r="D10" s="147" t="s">
        <v>54</v>
      </c>
      <c r="E10" s="132">
        <v>20</v>
      </c>
      <c r="F10" s="135"/>
      <c r="G10" s="20">
        <v>1.1399999999999999</v>
      </c>
      <c r="H10" s="17">
        <v>0.22</v>
      </c>
      <c r="I10" s="21">
        <v>7.44</v>
      </c>
      <c r="J10" s="178">
        <v>36.26</v>
      </c>
      <c r="K10" s="20">
        <v>0.02</v>
      </c>
      <c r="L10" s="17">
        <v>0.08</v>
      </c>
      <c r="M10" s="17">
        <v>0</v>
      </c>
      <c r="N10" s="21">
        <v>0.06</v>
      </c>
      <c r="O10" s="215">
        <v>6.8</v>
      </c>
      <c r="P10" s="17">
        <v>24</v>
      </c>
      <c r="Q10" s="17">
        <v>8.1999999999999993</v>
      </c>
      <c r="R10" s="49">
        <v>0.46</v>
      </c>
    </row>
    <row r="11" spans="1:18" s="19" customFormat="1" ht="39" customHeight="1" x14ac:dyDescent="0.25">
      <c r="A11" s="111"/>
      <c r="B11" s="315"/>
      <c r="C11" s="233"/>
      <c r="D11" s="284" t="s">
        <v>24</v>
      </c>
      <c r="E11" s="318">
        <f>SUM(E6:E10)</f>
        <v>550</v>
      </c>
      <c r="F11" s="137"/>
      <c r="G11" s="320">
        <f t="shared" ref="G11:R11" si="0">SUM(G6:G10)</f>
        <v>25.7</v>
      </c>
      <c r="H11" s="33">
        <f t="shared" si="0"/>
        <v>22.18</v>
      </c>
      <c r="I11" s="323">
        <f t="shared" si="0"/>
        <v>65.819999999999993</v>
      </c>
      <c r="J11" s="325">
        <f t="shared" si="0"/>
        <v>565.71999999999991</v>
      </c>
      <c r="K11" s="320">
        <f t="shared" si="0"/>
        <v>0.14499999999999999</v>
      </c>
      <c r="L11" s="33">
        <f t="shared" si="0"/>
        <v>20.279999999999998</v>
      </c>
      <c r="M11" s="33">
        <f t="shared" si="0"/>
        <v>0.375</v>
      </c>
      <c r="N11" s="323">
        <f t="shared" si="0"/>
        <v>1.53</v>
      </c>
      <c r="O11" s="327">
        <f t="shared" si="0"/>
        <v>228.97</v>
      </c>
      <c r="P11" s="33">
        <f t="shared" si="0"/>
        <v>370.83000000000004</v>
      </c>
      <c r="Q11" s="33">
        <f t="shared" si="0"/>
        <v>68.87</v>
      </c>
      <c r="R11" s="309">
        <f t="shared" si="0"/>
        <v>7.38</v>
      </c>
    </row>
    <row r="12" spans="1:18" s="19" customFormat="1" ht="39" customHeight="1" thickBot="1" x14ac:dyDescent="0.3">
      <c r="A12" s="312"/>
      <c r="B12" s="460"/>
      <c r="C12" s="314"/>
      <c r="D12" s="285" t="s">
        <v>25</v>
      </c>
      <c r="E12" s="319"/>
      <c r="F12" s="316"/>
      <c r="G12" s="321"/>
      <c r="H12" s="310"/>
      <c r="I12" s="324"/>
      <c r="J12" s="326">
        <f>J11/23.5</f>
        <v>24.073191489361697</v>
      </c>
      <c r="K12" s="321"/>
      <c r="L12" s="310"/>
      <c r="M12" s="310"/>
      <c r="N12" s="324"/>
      <c r="O12" s="328"/>
      <c r="P12" s="310"/>
      <c r="Q12" s="310"/>
      <c r="R12" s="311"/>
    </row>
    <row r="13" spans="1:18" s="19" customFormat="1" ht="39" customHeight="1" x14ac:dyDescent="0.25">
      <c r="A13" s="143" t="s">
        <v>7</v>
      </c>
      <c r="B13" s="256">
        <v>9</v>
      </c>
      <c r="C13" s="303" t="s">
        <v>23</v>
      </c>
      <c r="D13" s="282" t="s">
        <v>96</v>
      </c>
      <c r="E13" s="286">
        <v>60</v>
      </c>
      <c r="F13" s="256"/>
      <c r="G13" s="45">
        <v>1.26</v>
      </c>
      <c r="H13" s="46">
        <v>4.26</v>
      </c>
      <c r="I13" s="53">
        <v>7.26</v>
      </c>
      <c r="J13" s="179">
        <v>72.48</v>
      </c>
      <c r="K13" s="45">
        <v>0.02</v>
      </c>
      <c r="L13" s="46">
        <v>9.8699999999999992</v>
      </c>
      <c r="M13" s="46">
        <v>0</v>
      </c>
      <c r="N13" s="53">
        <v>2.1</v>
      </c>
      <c r="O13" s="242">
        <v>30.16</v>
      </c>
      <c r="P13" s="46">
        <v>38.72</v>
      </c>
      <c r="Q13" s="46">
        <v>19.489999999999998</v>
      </c>
      <c r="R13" s="47">
        <v>1.1100000000000001</v>
      </c>
    </row>
    <row r="14" spans="1:18" s="19" customFormat="1" ht="39" customHeight="1" x14ac:dyDescent="0.25">
      <c r="A14" s="111"/>
      <c r="B14" s="135">
        <v>37</v>
      </c>
      <c r="C14" s="160" t="s">
        <v>9</v>
      </c>
      <c r="D14" s="219" t="s">
        <v>66</v>
      </c>
      <c r="E14" s="167">
        <v>200</v>
      </c>
      <c r="F14" s="132"/>
      <c r="G14" s="216">
        <v>6</v>
      </c>
      <c r="H14" s="13">
        <v>5.4</v>
      </c>
      <c r="I14" s="54">
        <v>10.8</v>
      </c>
      <c r="J14" s="107">
        <v>115.6</v>
      </c>
      <c r="K14" s="216">
        <v>0.1</v>
      </c>
      <c r="L14" s="13">
        <v>10.7</v>
      </c>
      <c r="M14" s="13">
        <v>0</v>
      </c>
      <c r="N14" s="54">
        <v>0.18</v>
      </c>
      <c r="O14" s="88">
        <v>33.14</v>
      </c>
      <c r="P14" s="13">
        <v>77.040000000000006</v>
      </c>
      <c r="Q14" s="13">
        <v>27.32</v>
      </c>
      <c r="R14" s="54">
        <v>1.02</v>
      </c>
    </row>
    <row r="15" spans="1:18" s="19" customFormat="1" ht="39" customHeight="1" x14ac:dyDescent="0.25">
      <c r="A15" s="113"/>
      <c r="B15" s="137">
        <v>75</v>
      </c>
      <c r="C15" s="233" t="s">
        <v>10</v>
      </c>
      <c r="D15" s="283" t="s">
        <v>78</v>
      </c>
      <c r="E15" s="254">
        <v>90</v>
      </c>
      <c r="F15" s="137"/>
      <c r="G15" s="322">
        <v>12.42</v>
      </c>
      <c r="H15" s="34">
        <v>2.88</v>
      </c>
      <c r="I15" s="35">
        <v>4.59</v>
      </c>
      <c r="J15" s="315">
        <v>93.51</v>
      </c>
      <c r="K15" s="322">
        <v>0.03</v>
      </c>
      <c r="L15" s="34">
        <v>2.4</v>
      </c>
      <c r="M15" s="34">
        <v>0</v>
      </c>
      <c r="N15" s="35">
        <v>2.9</v>
      </c>
      <c r="O15" s="329">
        <v>26.1</v>
      </c>
      <c r="P15" s="34">
        <v>104.5</v>
      </c>
      <c r="Q15" s="34">
        <v>16.899999999999999</v>
      </c>
      <c r="R15" s="102">
        <v>0.5</v>
      </c>
    </row>
    <row r="16" spans="1:18" s="19" customFormat="1" ht="39" customHeight="1" x14ac:dyDescent="0.25">
      <c r="A16" s="113"/>
      <c r="B16" s="137">
        <v>53</v>
      </c>
      <c r="C16" s="233" t="s">
        <v>77</v>
      </c>
      <c r="D16" s="305" t="s">
        <v>73</v>
      </c>
      <c r="E16" s="105">
        <v>150</v>
      </c>
      <c r="F16" s="137"/>
      <c r="G16" s="88">
        <v>3.3</v>
      </c>
      <c r="H16" s="13">
        <v>4.95</v>
      </c>
      <c r="I16" s="26">
        <v>32.25</v>
      </c>
      <c r="J16" s="138">
        <v>186.45</v>
      </c>
      <c r="K16" s="88">
        <v>0.03</v>
      </c>
      <c r="L16" s="13">
        <v>0</v>
      </c>
      <c r="M16" s="13">
        <v>0</v>
      </c>
      <c r="N16" s="26">
        <v>1.73</v>
      </c>
      <c r="O16" s="216">
        <v>4.95</v>
      </c>
      <c r="P16" s="13">
        <v>79.83</v>
      </c>
      <c r="Q16" s="38">
        <v>26.52</v>
      </c>
      <c r="R16" s="101">
        <v>0.53</v>
      </c>
    </row>
    <row r="17" spans="1:18" s="19" customFormat="1" ht="39" customHeight="1" x14ac:dyDescent="0.25">
      <c r="A17" s="113"/>
      <c r="B17" s="137">
        <v>103</v>
      </c>
      <c r="C17" s="233" t="s">
        <v>20</v>
      </c>
      <c r="D17" s="283" t="s">
        <v>74</v>
      </c>
      <c r="E17" s="254">
        <v>200</v>
      </c>
      <c r="F17" s="137"/>
      <c r="G17" s="20">
        <v>0.2</v>
      </c>
      <c r="H17" s="17">
        <v>0</v>
      </c>
      <c r="I17" s="21">
        <v>20.399999999999999</v>
      </c>
      <c r="J17" s="177">
        <v>82</v>
      </c>
      <c r="K17" s="20">
        <v>0</v>
      </c>
      <c r="L17" s="17">
        <v>9.24</v>
      </c>
      <c r="M17" s="17">
        <v>0</v>
      </c>
      <c r="N17" s="21">
        <v>0.04</v>
      </c>
      <c r="O17" s="215">
        <v>17.64</v>
      </c>
      <c r="P17" s="17">
        <v>5.0599999999999996</v>
      </c>
      <c r="Q17" s="37">
        <v>2.86</v>
      </c>
      <c r="R17" s="91">
        <v>0.12</v>
      </c>
    </row>
    <row r="18" spans="1:18" s="19" customFormat="1" ht="39" customHeight="1" x14ac:dyDescent="0.25">
      <c r="A18" s="113"/>
      <c r="B18" s="138">
        <v>119</v>
      </c>
      <c r="C18" s="164" t="s">
        <v>15</v>
      </c>
      <c r="D18" s="147" t="s">
        <v>65</v>
      </c>
      <c r="E18" s="132">
        <v>45</v>
      </c>
      <c r="F18" s="135"/>
      <c r="G18" s="20">
        <v>3.19</v>
      </c>
      <c r="H18" s="17">
        <v>0.31</v>
      </c>
      <c r="I18" s="21">
        <v>19.89</v>
      </c>
      <c r="J18" s="177">
        <v>108</v>
      </c>
      <c r="K18" s="20">
        <v>0.05</v>
      </c>
      <c r="L18" s="17">
        <v>0</v>
      </c>
      <c r="M18" s="17">
        <v>0</v>
      </c>
      <c r="N18" s="21">
        <v>0.08</v>
      </c>
      <c r="O18" s="215">
        <v>16.649999999999999</v>
      </c>
      <c r="P18" s="17">
        <v>98.1</v>
      </c>
      <c r="Q18" s="17">
        <v>29.25</v>
      </c>
      <c r="R18" s="49">
        <v>1.26</v>
      </c>
    </row>
    <row r="19" spans="1:18" s="19" customFormat="1" ht="39" customHeight="1" x14ac:dyDescent="0.25">
      <c r="A19" s="113"/>
      <c r="B19" s="135">
        <v>120</v>
      </c>
      <c r="C19" s="164" t="s">
        <v>16</v>
      </c>
      <c r="D19" s="147" t="s">
        <v>54</v>
      </c>
      <c r="E19" s="132">
        <v>30</v>
      </c>
      <c r="F19" s="135"/>
      <c r="G19" s="20">
        <v>1.71</v>
      </c>
      <c r="H19" s="17">
        <v>0.33</v>
      </c>
      <c r="I19" s="21">
        <v>11.16</v>
      </c>
      <c r="J19" s="177">
        <v>54.39</v>
      </c>
      <c r="K19" s="20">
        <v>0.03</v>
      </c>
      <c r="L19" s="17">
        <v>0.12</v>
      </c>
      <c r="M19" s="17">
        <v>0</v>
      </c>
      <c r="N19" s="21">
        <v>0.09</v>
      </c>
      <c r="O19" s="215">
        <v>10.199999999999999</v>
      </c>
      <c r="P19" s="17">
        <v>36</v>
      </c>
      <c r="Q19" s="17">
        <v>41.3</v>
      </c>
      <c r="R19" s="49">
        <v>0.69</v>
      </c>
    </row>
    <row r="20" spans="1:18" s="19" customFormat="1" ht="39" customHeight="1" x14ac:dyDescent="0.25">
      <c r="A20" s="113"/>
      <c r="B20" s="204"/>
      <c r="C20" s="225"/>
      <c r="D20" s="284" t="s">
        <v>24</v>
      </c>
      <c r="E20" s="291">
        <f>SUM(E13:E19)</f>
        <v>775</v>
      </c>
      <c r="F20" s="135"/>
      <c r="G20" s="27">
        <f t="shared" ref="G20:R20" si="1">SUM(G13:G19)</f>
        <v>28.080000000000002</v>
      </c>
      <c r="H20" s="15">
        <f t="shared" si="1"/>
        <v>18.129999999999995</v>
      </c>
      <c r="I20" s="128">
        <f t="shared" si="1"/>
        <v>106.35000000000001</v>
      </c>
      <c r="J20" s="289">
        <f t="shared" si="1"/>
        <v>712.43</v>
      </c>
      <c r="K20" s="27">
        <f t="shared" si="1"/>
        <v>0.26</v>
      </c>
      <c r="L20" s="15">
        <f t="shared" si="1"/>
        <v>32.33</v>
      </c>
      <c r="M20" s="15">
        <f t="shared" si="1"/>
        <v>0</v>
      </c>
      <c r="N20" s="128">
        <f t="shared" si="1"/>
        <v>7.12</v>
      </c>
      <c r="O20" s="181">
        <f t="shared" si="1"/>
        <v>138.84</v>
      </c>
      <c r="P20" s="15">
        <f t="shared" si="1"/>
        <v>439.25</v>
      </c>
      <c r="Q20" s="15">
        <f t="shared" si="1"/>
        <v>163.63999999999999</v>
      </c>
      <c r="R20" s="55">
        <f t="shared" si="1"/>
        <v>5.23</v>
      </c>
    </row>
    <row r="21" spans="1:18" s="19" customFormat="1" ht="39" customHeight="1" thickBot="1" x14ac:dyDescent="0.3">
      <c r="A21" s="232"/>
      <c r="B21" s="304"/>
      <c r="C21" s="287"/>
      <c r="D21" s="285" t="s">
        <v>25</v>
      </c>
      <c r="E21" s="287"/>
      <c r="F21" s="267"/>
      <c r="G21" s="265"/>
      <c r="H21" s="51"/>
      <c r="I21" s="268"/>
      <c r="J21" s="290">
        <f>J20/23.5</f>
        <v>30.316170212765954</v>
      </c>
      <c r="K21" s="265"/>
      <c r="L21" s="51"/>
      <c r="M21" s="51"/>
      <c r="N21" s="268"/>
      <c r="O21" s="269"/>
      <c r="P21" s="51"/>
      <c r="Q21" s="51"/>
      <c r="R21" s="52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C23" s="11"/>
      <c r="D23" s="28"/>
      <c r="E23" s="29"/>
      <c r="F23" s="11"/>
      <c r="G23" s="9"/>
      <c r="H23" s="11"/>
      <c r="I23" s="11"/>
    </row>
    <row r="24" spans="1:18" ht="18.75" x14ac:dyDescent="0.25">
      <c r="C24" s="11"/>
      <c r="D24" s="28"/>
      <c r="E24" s="29"/>
      <c r="F24" s="11"/>
      <c r="G24" s="11"/>
      <c r="H24" s="11"/>
      <c r="I24" s="11"/>
    </row>
    <row r="25" spans="1:18" ht="18.75" x14ac:dyDescent="0.25">
      <c r="C25" s="11"/>
      <c r="D25" s="28"/>
      <c r="E25" s="29"/>
      <c r="F25" s="11"/>
      <c r="G25" s="11"/>
      <c r="H25" s="11"/>
      <c r="I25" s="11"/>
    </row>
    <row r="26" spans="1:18" ht="18.75" x14ac:dyDescent="0.25">
      <c r="C26" s="11"/>
      <c r="D26" s="28"/>
      <c r="E26" s="29"/>
      <c r="F26" s="11"/>
      <c r="G26" s="11"/>
      <c r="H26" s="11"/>
      <c r="I26" s="11"/>
    </row>
    <row r="27" spans="1:18" ht="18.75" x14ac:dyDescent="0.25">
      <c r="C27" s="11"/>
      <c r="D27" s="28"/>
      <c r="E27" s="29"/>
      <c r="F27" s="11"/>
      <c r="G27" s="11"/>
      <c r="H27" s="11"/>
      <c r="I27" s="11"/>
    </row>
    <row r="28" spans="1:18" ht="18.75" x14ac:dyDescent="0.25">
      <c r="C28" s="11"/>
      <c r="D28" s="28"/>
      <c r="E28" s="29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3"/>
  <sheetViews>
    <sheetView zoomScale="60" zoomScaleNormal="60" workbookViewId="0">
      <selection activeCell="G21" sqref="G21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x14ac:dyDescent="0.25">
      <c r="A4" s="140"/>
      <c r="B4" s="119"/>
      <c r="C4" s="103" t="s">
        <v>45</v>
      </c>
      <c r="D4" s="292"/>
      <c r="E4" s="161"/>
      <c r="F4" s="109"/>
      <c r="G4" s="103"/>
      <c r="H4" s="229" t="s">
        <v>26</v>
      </c>
      <c r="I4" s="78"/>
      <c r="J4" s="230"/>
      <c r="K4" s="295" t="s">
        <v>27</v>
      </c>
      <c r="L4" s="505" t="s">
        <v>28</v>
      </c>
      <c r="M4" s="506"/>
      <c r="N4" s="506"/>
      <c r="O4" s="507"/>
      <c r="P4" s="508" t="s">
        <v>29</v>
      </c>
      <c r="Q4" s="508"/>
      <c r="R4" s="508"/>
      <c r="S4" s="509"/>
    </row>
    <row r="5" spans="1:21" s="19" customFormat="1" ht="28.5" customHeight="1" thickBot="1" x14ac:dyDescent="0.3">
      <c r="A5" s="141" t="s">
        <v>0</v>
      </c>
      <c r="B5" s="120"/>
      <c r="C5" s="104" t="s">
        <v>46</v>
      </c>
      <c r="D5" s="281" t="s">
        <v>47</v>
      </c>
      <c r="E5" s="104" t="s">
        <v>44</v>
      </c>
      <c r="F5" s="110" t="s">
        <v>30</v>
      </c>
      <c r="G5" s="104" t="s">
        <v>43</v>
      </c>
      <c r="H5" s="214" t="s">
        <v>31</v>
      </c>
      <c r="I5" s="80" t="s">
        <v>32</v>
      </c>
      <c r="J5" s="81" t="s">
        <v>33</v>
      </c>
      <c r="K5" s="296" t="s">
        <v>34</v>
      </c>
      <c r="L5" s="214" t="s">
        <v>35</v>
      </c>
      <c r="M5" s="80" t="s">
        <v>36</v>
      </c>
      <c r="N5" s="80" t="s">
        <v>37</v>
      </c>
      <c r="O5" s="81" t="s">
        <v>38</v>
      </c>
      <c r="P5" s="79" t="s">
        <v>39</v>
      </c>
      <c r="Q5" s="80" t="s">
        <v>40</v>
      </c>
      <c r="R5" s="80" t="s">
        <v>41</v>
      </c>
      <c r="S5" s="81" t="s">
        <v>42</v>
      </c>
    </row>
    <row r="6" spans="1:21" s="19" customFormat="1" ht="19.5" customHeight="1" x14ac:dyDescent="0.25">
      <c r="A6" s="143" t="s">
        <v>6</v>
      </c>
      <c r="B6" s="122"/>
      <c r="C6" s="278">
        <v>1</v>
      </c>
      <c r="D6" s="245" t="s">
        <v>23</v>
      </c>
      <c r="E6" s="222" t="s">
        <v>13</v>
      </c>
      <c r="F6" s="139">
        <v>15</v>
      </c>
      <c r="G6" s="294">
        <v>6.9</v>
      </c>
      <c r="H6" s="242">
        <v>3.66</v>
      </c>
      <c r="I6" s="46">
        <v>3.54</v>
      </c>
      <c r="J6" s="47">
        <v>0</v>
      </c>
      <c r="K6" s="297">
        <v>46.5</v>
      </c>
      <c r="L6" s="242">
        <v>0</v>
      </c>
      <c r="M6" s="46">
        <v>0.24</v>
      </c>
      <c r="N6" s="46">
        <v>0</v>
      </c>
      <c r="O6" s="47">
        <v>0</v>
      </c>
      <c r="P6" s="45">
        <v>150</v>
      </c>
      <c r="Q6" s="46">
        <v>81.599999999999994</v>
      </c>
      <c r="R6" s="46">
        <v>7.05</v>
      </c>
      <c r="S6" s="47">
        <v>0.09</v>
      </c>
    </row>
    <row r="7" spans="1:21" s="19" customFormat="1" ht="36" customHeight="1" x14ac:dyDescent="0.25">
      <c r="A7" s="111"/>
      <c r="B7" s="124"/>
      <c r="C7" s="132">
        <v>162</v>
      </c>
      <c r="D7" s="146" t="s">
        <v>53</v>
      </c>
      <c r="E7" s="162" t="s">
        <v>120</v>
      </c>
      <c r="F7" s="135">
        <v>30</v>
      </c>
      <c r="G7" s="164">
        <v>14.5</v>
      </c>
      <c r="H7" s="215">
        <v>5.8</v>
      </c>
      <c r="I7" s="17">
        <v>1.8</v>
      </c>
      <c r="J7" s="49">
        <v>18</v>
      </c>
      <c r="K7" s="228">
        <v>129</v>
      </c>
      <c r="L7" s="215"/>
      <c r="M7" s="17"/>
      <c r="N7" s="17"/>
      <c r="O7" s="49"/>
      <c r="P7" s="20"/>
      <c r="Q7" s="17"/>
      <c r="R7" s="17"/>
      <c r="S7" s="49"/>
    </row>
    <row r="8" spans="1:21" s="19" customFormat="1" ht="26.25" customHeight="1" x14ac:dyDescent="0.25">
      <c r="A8" s="111"/>
      <c r="B8" s="124"/>
      <c r="C8" s="105">
        <v>168</v>
      </c>
      <c r="D8" s="223" t="s">
        <v>75</v>
      </c>
      <c r="E8" s="213" t="s">
        <v>81</v>
      </c>
      <c r="F8" s="170">
        <v>205</v>
      </c>
      <c r="G8" s="105">
        <v>13.39</v>
      </c>
      <c r="H8" s="300">
        <v>8.6999999999999993</v>
      </c>
      <c r="I8" s="31">
        <v>8.3000000000000007</v>
      </c>
      <c r="J8" s="56">
        <v>32.799999999999997</v>
      </c>
      <c r="K8" s="298">
        <v>241.9</v>
      </c>
      <c r="L8" s="300">
        <v>0.16</v>
      </c>
      <c r="M8" s="31">
        <v>0.98</v>
      </c>
      <c r="N8" s="31">
        <v>0.04</v>
      </c>
      <c r="O8" s="56">
        <v>0.14000000000000001</v>
      </c>
      <c r="P8" s="30">
        <v>211.9</v>
      </c>
      <c r="Q8" s="31">
        <v>218.53</v>
      </c>
      <c r="R8" s="31">
        <v>47.1</v>
      </c>
      <c r="S8" s="56">
        <v>0.98</v>
      </c>
    </row>
    <row r="9" spans="1:21" s="41" customFormat="1" ht="26.25" customHeight="1" x14ac:dyDescent="0.25">
      <c r="A9" s="142"/>
      <c r="B9" s="123"/>
      <c r="C9" s="106">
        <v>117</v>
      </c>
      <c r="D9" s="188" t="s">
        <v>76</v>
      </c>
      <c r="E9" s="270" t="s">
        <v>82</v>
      </c>
      <c r="F9" s="172">
        <v>200</v>
      </c>
      <c r="G9" s="106">
        <v>2.81</v>
      </c>
      <c r="H9" s="215">
        <v>0.4</v>
      </c>
      <c r="I9" s="17">
        <v>0.2</v>
      </c>
      <c r="J9" s="49">
        <v>19.8</v>
      </c>
      <c r="K9" s="227">
        <v>47.6</v>
      </c>
      <c r="L9" s="215">
        <v>0</v>
      </c>
      <c r="M9" s="17">
        <v>1.3</v>
      </c>
      <c r="N9" s="17">
        <v>0</v>
      </c>
      <c r="O9" s="49">
        <v>0</v>
      </c>
      <c r="P9" s="20">
        <v>15.64</v>
      </c>
      <c r="Q9" s="17">
        <v>8.8000000000000007</v>
      </c>
      <c r="R9" s="17">
        <v>4.72</v>
      </c>
      <c r="S9" s="49">
        <v>0.8</v>
      </c>
    </row>
    <row r="10" spans="1:21" s="41" customFormat="1" ht="26.25" customHeight="1" x14ac:dyDescent="0.25">
      <c r="A10" s="142"/>
      <c r="B10" s="123"/>
      <c r="C10" s="391">
        <v>116</v>
      </c>
      <c r="D10" s="188" t="s">
        <v>15</v>
      </c>
      <c r="E10" s="190" t="s">
        <v>48</v>
      </c>
      <c r="F10" s="136">
        <v>30</v>
      </c>
      <c r="G10" s="462">
        <v>1.3</v>
      </c>
      <c r="H10" s="248">
        <v>2.13</v>
      </c>
      <c r="I10" s="23">
        <v>0.21</v>
      </c>
      <c r="J10" s="57">
        <v>13.26</v>
      </c>
      <c r="K10" s="450">
        <v>72</v>
      </c>
      <c r="L10" s="248">
        <v>0.03</v>
      </c>
      <c r="M10" s="23">
        <v>0</v>
      </c>
      <c r="N10" s="23">
        <v>0</v>
      </c>
      <c r="O10" s="57">
        <v>0.05</v>
      </c>
      <c r="P10" s="22">
        <v>11.1</v>
      </c>
      <c r="Q10" s="23">
        <v>65.400000000000006</v>
      </c>
      <c r="R10" s="23">
        <v>19.5</v>
      </c>
      <c r="S10" s="57">
        <v>0.84</v>
      </c>
      <c r="T10" s="42"/>
      <c r="U10" s="43"/>
    </row>
    <row r="11" spans="1:21" s="41" customFormat="1" ht="23.25" customHeight="1" x14ac:dyDescent="0.25">
      <c r="A11" s="142"/>
      <c r="B11" s="123"/>
      <c r="C11" s="106">
        <v>120</v>
      </c>
      <c r="D11" s="188" t="s">
        <v>16</v>
      </c>
      <c r="E11" s="190" t="s">
        <v>14</v>
      </c>
      <c r="F11" s="136">
        <v>20</v>
      </c>
      <c r="G11" s="462">
        <v>0.87</v>
      </c>
      <c r="H11" s="248">
        <v>1.1399999999999999</v>
      </c>
      <c r="I11" s="23">
        <v>0.22</v>
      </c>
      <c r="J11" s="57">
        <v>7.44</v>
      </c>
      <c r="K11" s="450">
        <v>36.26</v>
      </c>
      <c r="L11" s="248">
        <v>0.02</v>
      </c>
      <c r="M11" s="23">
        <v>0.08</v>
      </c>
      <c r="N11" s="23">
        <v>0</v>
      </c>
      <c r="O11" s="57">
        <v>0.06</v>
      </c>
      <c r="P11" s="22">
        <v>6.8</v>
      </c>
      <c r="Q11" s="23">
        <v>24</v>
      </c>
      <c r="R11" s="23">
        <v>8.1999999999999993</v>
      </c>
      <c r="S11" s="57">
        <v>0.46</v>
      </c>
    </row>
    <row r="12" spans="1:21" s="41" customFormat="1" ht="23.25" customHeight="1" x14ac:dyDescent="0.25">
      <c r="A12" s="142"/>
      <c r="B12" s="123"/>
      <c r="C12" s="106"/>
      <c r="D12" s="188"/>
      <c r="E12" s="271" t="s">
        <v>24</v>
      </c>
      <c r="F12" s="243">
        <f>F6+F7+F8+F9+F10+F11</f>
        <v>500</v>
      </c>
      <c r="G12" s="106"/>
      <c r="H12" s="185">
        <f t="shared" ref="H12:S12" si="0">H6+H7+H8+H9+H10+H11</f>
        <v>21.83</v>
      </c>
      <c r="I12" s="39">
        <f t="shared" si="0"/>
        <v>14.270000000000001</v>
      </c>
      <c r="J12" s="77">
        <f t="shared" si="0"/>
        <v>91.3</v>
      </c>
      <c r="K12" s="386">
        <f t="shared" si="0"/>
        <v>573.26</v>
      </c>
      <c r="L12" s="185">
        <f t="shared" si="0"/>
        <v>0.21</v>
      </c>
      <c r="M12" s="39">
        <f t="shared" si="0"/>
        <v>2.6</v>
      </c>
      <c r="N12" s="39">
        <f t="shared" si="0"/>
        <v>0.04</v>
      </c>
      <c r="O12" s="77">
        <f t="shared" si="0"/>
        <v>0.25</v>
      </c>
      <c r="P12" s="40">
        <f t="shared" si="0"/>
        <v>395.44</v>
      </c>
      <c r="Q12" s="39">
        <f t="shared" si="0"/>
        <v>398.33000000000004</v>
      </c>
      <c r="R12" s="39">
        <f t="shared" si="0"/>
        <v>86.570000000000007</v>
      </c>
      <c r="S12" s="77">
        <f t="shared" si="0"/>
        <v>3.17</v>
      </c>
    </row>
    <row r="13" spans="1:21" s="41" customFormat="1" ht="28.5" customHeight="1" thickBot="1" x14ac:dyDescent="0.3">
      <c r="A13" s="142"/>
      <c r="B13" s="123"/>
      <c r="C13" s="106"/>
      <c r="D13" s="188"/>
      <c r="E13" s="272" t="s">
        <v>25</v>
      </c>
      <c r="F13" s="136"/>
      <c r="G13" s="106"/>
      <c r="H13" s="240"/>
      <c r="I13" s="241"/>
      <c r="J13" s="443"/>
      <c r="K13" s="444">
        <f>K12/23.5</f>
        <v>24.39404255319149</v>
      </c>
      <c r="L13" s="240"/>
      <c r="M13" s="241"/>
      <c r="N13" s="241"/>
      <c r="O13" s="443"/>
      <c r="P13" s="442"/>
      <c r="Q13" s="241"/>
      <c r="R13" s="241"/>
      <c r="S13" s="443"/>
    </row>
    <row r="14" spans="1:21" s="19" customFormat="1" ht="33.75" customHeight="1" x14ac:dyDescent="0.25">
      <c r="A14" s="143" t="s">
        <v>7</v>
      </c>
      <c r="B14" s="122"/>
      <c r="C14" s="258">
        <v>17</v>
      </c>
      <c r="D14" s="257" t="s">
        <v>23</v>
      </c>
      <c r="E14" s="260" t="s">
        <v>116</v>
      </c>
      <c r="F14" s="266">
        <v>50</v>
      </c>
      <c r="G14" s="258">
        <v>5.9</v>
      </c>
      <c r="H14" s="242">
        <v>5.95</v>
      </c>
      <c r="I14" s="46">
        <v>5.05</v>
      </c>
      <c r="J14" s="47">
        <v>0.3</v>
      </c>
      <c r="K14" s="299">
        <v>70.7</v>
      </c>
      <c r="L14" s="242">
        <v>0.03</v>
      </c>
      <c r="M14" s="46">
        <v>0</v>
      </c>
      <c r="N14" s="46">
        <v>0.17</v>
      </c>
      <c r="O14" s="53">
        <v>0</v>
      </c>
      <c r="P14" s="242">
        <v>27.5</v>
      </c>
      <c r="Q14" s="46">
        <v>92.5</v>
      </c>
      <c r="R14" s="46">
        <v>27</v>
      </c>
      <c r="S14" s="47">
        <v>1.35</v>
      </c>
    </row>
    <row r="15" spans="1:21" s="19" customFormat="1" ht="33.75" customHeight="1" x14ac:dyDescent="0.25">
      <c r="A15" s="111"/>
      <c r="B15" s="426"/>
      <c r="C15" s="427">
        <v>1</v>
      </c>
      <c r="D15" s="223" t="s">
        <v>23</v>
      </c>
      <c r="E15" s="428" t="s">
        <v>13</v>
      </c>
      <c r="F15" s="429">
        <v>10</v>
      </c>
      <c r="G15" s="427">
        <v>4.5999999999999996</v>
      </c>
      <c r="H15" s="215">
        <v>2.44</v>
      </c>
      <c r="I15" s="17">
        <v>2.36</v>
      </c>
      <c r="J15" s="49">
        <v>0</v>
      </c>
      <c r="K15" s="430">
        <v>31</v>
      </c>
      <c r="L15" s="215">
        <v>0</v>
      </c>
      <c r="M15" s="17">
        <v>0.16</v>
      </c>
      <c r="N15" s="17">
        <v>0.02</v>
      </c>
      <c r="O15" s="21">
        <v>0</v>
      </c>
      <c r="P15" s="215">
        <v>100</v>
      </c>
      <c r="Q15" s="17">
        <v>54.4</v>
      </c>
      <c r="R15" s="17">
        <v>4.7</v>
      </c>
      <c r="S15" s="49">
        <v>0.06</v>
      </c>
    </row>
    <row r="16" spans="1:21" s="19" customFormat="1" ht="33.75" customHeight="1" x14ac:dyDescent="0.25">
      <c r="A16" s="111"/>
      <c r="B16" s="124"/>
      <c r="C16" s="105">
        <v>35</v>
      </c>
      <c r="D16" s="223" t="s">
        <v>9</v>
      </c>
      <c r="E16" s="213" t="s">
        <v>83</v>
      </c>
      <c r="F16" s="170">
        <v>200</v>
      </c>
      <c r="G16" s="105">
        <v>11.5</v>
      </c>
      <c r="H16" s="216">
        <v>4.8</v>
      </c>
      <c r="I16" s="13">
        <v>7.6</v>
      </c>
      <c r="J16" s="54">
        <v>9</v>
      </c>
      <c r="K16" s="107">
        <v>123.6</v>
      </c>
      <c r="L16" s="216">
        <v>0.04</v>
      </c>
      <c r="M16" s="13">
        <v>1.92</v>
      </c>
      <c r="N16" s="13">
        <v>0</v>
      </c>
      <c r="O16" s="26">
        <v>0.42</v>
      </c>
      <c r="P16" s="216">
        <v>32.18</v>
      </c>
      <c r="Q16" s="13">
        <v>49.14</v>
      </c>
      <c r="R16" s="13">
        <v>14.76</v>
      </c>
      <c r="S16" s="54">
        <v>0.64</v>
      </c>
    </row>
    <row r="17" spans="1:19" s="19" customFormat="1" ht="33.75" customHeight="1" x14ac:dyDescent="0.25">
      <c r="A17" s="113"/>
      <c r="B17" s="124"/>
      <c r="C17" s="105">
        <v>181</v>
      </c>
      <c r="D17" s="223" t="s">
        <v>10</v>
      </c>
      <c r="E17" s="213" t="s">
        <v>92</v>
      </c>
      <c r="F17" s="170">
        <v>90</v>
      </c>
      <c r="G17" s="105">
        <v>35.840000000000003</v>
      </c>
      <c r="H17" s="216">
        <v>21.24</v>
      </c>
      <c r="I17" s="13">
        <v>7.47</v>
      </c>
      <c r="J17" s="54">
        <v>2.7</v>
      </c>
      <c r="K17" s="107">
        <v>162.9</v>
      </c>
      <c r="L17" s="216">
        <v>0.02</v>
      </c>
      <c r="M17" s="13">
        <v>0.3</v>
      </c>
      <c r="N17" s="13">
        <v>0.3</v>
      </c>
      <c r="O17" s="26">
        <v>2.2999999999999998</v>
      </c>
      <c r="P17" s="216">
        <v>27.9</v>
      </c>
      <c r="Q17" s="13">
        <v>154.4</v>
      </c>
      <c r="R17" s="13">
        <v>20.399999999999999</v>
      </c>
      <c r="S17" s="54">
        <v>2</v>
      </c>
    </row>
    <row r="18" spans="1:19" s="19" customFormat="1" ht="33.75" customHeight="1" x14ac:dyDescent="0.25">
      <c r="A18" s="113"/>
      <c r="B18" s="124"/>
      <c r="C18" s="158">
        <v>53</v>
      </c>
      <c r="D18" s="223" t="s">
        <v>77</v>
      </c>
      <c r="E18" s="459" t="s">
        <v>73</v>
      </c>
      <c r="F18" s="105">
        <v>150</v>
      </c>
      <c r="G18" s="158">
        <v>8.1</v>
      </c>
      <c r="H18" s="216">
        <v>3.3</v>
      </c>
      <c r="I18" s="13">
        <v>4.95</v>
      </c>
      <c r="J18" s="54">
        <v>32.25</v>
      </c>
      <c r="K18" s="107">
        <v>186.45</v>
      </c>
      <c r="L18" s="216">
        <v>0.03</v>
      </c>
      <c r="M18" s="13">
        <v>0</v>
      </c>
      <c r="N18" s="13">
        <v>0</v>
      </c>
      <c r="O18" s="26">
        <v>1.73</v>
      </c>
      <c r="P18" s="216">
        <v>4.95</v>
      </c>
      <c r="Q18" s="13">
        <v>79.83</v>
      </c>
      <c r="R18" s="38">
        <v>26.52</v>
      </c>
      <c r="S18" s="101">
        <v>0.53</v>
      </c>
    </row>
    <row r="19" spans="1:19" s="19" customFormat="1" ht="43.5" customHeight="1" x14ac:dyDescent="0.25">
      <c r="A19" s="113"/>
      <c r="B19" s="124"/>
      <c r="C19" s="132">
        <v>129</v>
      </c>
      <c r="D19" s="146" t="s">
        <v>20</v>
      </c>
      <c r="E19" s="219" t="s">
        <v>124</v>
      </c>
      <c r="F19" s="167">
        <v>200</v>
      </c>
      <c r="G19" s="164">
        <v>6.81</v>
      </c>
      <c r="H19" s="215">
        <v>0.26</v>
      </c>
      <c r="I19" s="17">
        <v>0</v>
      </c>
      <c r="J19" s="49">
        <v>15.46</v>
      </c>
      <c r="K19" s="228">
        <v>62</v>
      </c>
      <c r="L19" s="248">
        <v>0</v>
      </c>
      <c r="M19" s="23">
        <v>4.4000000000000004</v>
      </c>
      <c r="N19" s="23">
        <v>0</v>
      </c>
      <c r="O19" s="24">
        <v>0.32</v>
      </c>
      <c r="P19" s="248">
        <v>0.4</v>
      </c>
      <c r="Q19" s="23">
        <v>0</v>
      </c>
      <c r="R19" s="23">
        <v>0</v>
      </c>
      <c r="S19" s="57">
        <v>0.04</v>
      </c>
    </row>
    <row r="20" spans="1:19" s="19" customFormat="1" ht="33.75" customHeight="1" x14ac:dyDescent="0.25">
      <c r="A20" s="113"/>
      <c r="B20" s="124"/>
      <c r="C20" s="107">
        <v>119</v>
      </c>
      <c r="D20" s="146" t="s">
        <v>15</v>
      </c>
      <c r="E20" s="166" t="s">
        <v>65</v>
      </c>
      <c r="F20" s="136">
        <v>30</v>
      </c>
      <c r="G20" s="159">
        <v>1.3</v>
      </c>
      <c r="H20" s="248">
        <v>2.13</v>
      </c>
      <c r="I20" s="23">
        <v>0.21</v>
      </c>
      <c r="J20" s="57">
        <v>13.26</v>
      </c>
      <c r="K20" s="450">
        <v>72</v>
      </c>
      <c r="L20" s="248">
        <v>0.03</v>
      </c>
      <c r="M20" s="23">
        <v>0</v>
      </c>
      <c r="N20" s="23">
        <v>0</v>
      </c>
      <c r="O20" s="24">
        <v>0.05</v>
      </c>
      <c r="P20" s="248">
        <v>11.1</v>
      </c>
      <c r="Q20" s="23">
        <v>65.400000000000006</v>
      </c>
      <c r="R20" s="23">
        <v>19.5</v>
      </c>
      <c r="S20" s="57">
        <v>0.84</v>
      </c>
    </row>
    <row r="21" spans="1:19" s="19" customFormat="1" ht="33.75" customHeight="1" x14ac:dyDescent="0.25">
      <c r="A21" s="113"/>
      <c r="B21" s="124"/>
      <c r="C21" s="132">
        <v>120</v>
      </c>
      <c r="D21" s="146" t="s">
        <v>16</v>
      </c>
      <c r="E21" s="166" t="s">
        <v>54</v>
      </c>
      <c r="F21" s="136">
        <v>20</v>
      </c>
      <c r="G21" s="159">
        <v>0.87</v>
      </c>
      <c r="H21" s="248">
        <v>1.1399999999999999</v>
      </c>
      <c r="I21" s="23">
        <v>0.22</v>
      </c>
      <c r="J21" s="57">
        <v>7.44</v>
      </c>
      <c r="K21" s="450">
        <v>36.26</v>
      </c>
      <c r="L21" s="248">
        <v>0.02</v>
      </c>
      <c r="M21" s="23">
        <v>0.08</v>
      </c>
      <c r="N21" s="23">
        <v>0</v>
      </c>
      <c r="O21" s="24">
        <v>0.06</v>
      </c>
      <c r="P21" s="248">
        <v>6.8</v>
      </c>
      <c r="Q21" s="23">
        <v>24</v>
      </c>
      <c r="R21" s="23">
        <v>8.1999999999999993</v>
      </c>
      <c r="S21" s="57">
        <v>0.46</v>
      </c>
    </row>
    <row r="22" spans="1:19" s="19" customFormat="1" ht="33.75" customHeight="1" x14ac:dyDescent="0.25">
      <c r="A22" s="113"/>
      <c r="B22" s="124"/>
      <c r="C22" s="239"/>
      <c r="D22" s="205"/>
      <c r="E22" s="271" t="s">
        <v>24</v>
      </c>
      <c r="F22" s="293">
        <f>SUM(F14:F21)</f>
        <v>750</v>
      </c>
      <c r="G22" s="389"/>
      <c r="H22" s="486">
        <f t="shared" ref="H22:S22" si="1">SUM(H14:H21)</f>
        <v>41.26</v>
      </c>
      <c r="I22" s="485">
        <f t="shared" si="1"/>
        <v>27.86</v>
      </c>
      <c r="J22" s="487">
        <f t="shared" si="1"/>
        <v>80.41</v>
      </c>
      <c r="K22" s="291">
        <f t="shared" si="1"/>
        <v>744.91000000000008</v>
      </c>
      <c r="L22" s="486">
        <f t="shared" si="1"/>
        <v>0.17</v>
      </c>
      <c r="M22" s="485">
        <f t="shared" si="1"/>
        <v>6.86</v>
      </c>
      <c r="N22" s="485">
        <f t="shared" si="1"/>
        <v>0.49</v>
      </c>
      <c r="O22" s="488">
        <f t="shared" si="1"/>
        <v>4.879999999999999</v>
      </c>
      <c r="P22" s="486">
        <f t="shared" si="1"/>
        <v>210.83</v>
      </c>
      <c r="Q22" s="485">
        <f t="shared" si="1"/>
        <v>519.67000000000007</v>
      </c>
      <c r="R22" s="485">
        <f t="shared" si="1"/>
        <v>121.08</v>
      </c>
      <c r="S22" s="487">
        <f t="shared" si="1"/>
        <v>5.9200000000000008</v>
      </c>
    </row>
    <row r="23" spans="1:19" s="19" customFormat="1" ht="33.75" customHeight="1" thickBot="1" x14ac:dyDescent="0.3">
      <c r="A23" s="232"/>
      <c r="B23" s="277"/>
      <c r="C23" s="279"/>
      <c r="D23" s="267"/>
      <c r="E23" s="273" t="s">
        <v>25</v>
      </c>
      <c r="F23" s="267"/>
      <c r="G23" s="287"/>
      <c r="H23" s="269"/>
      <c r="I23" s="51"/>
      <c r="J23" s="52"/>
      <c r="K23" s="302">
        <f>K22/23.5</f>
        <v>31.698297872340429</v>
      </c>
      <c r="L23" s="269"/>
      <c r="M23" s="51"/>
      <c r="N23" s="51"/>
      <c r="O23" s="268"/>
      <c r="P23" s="269"/>
      <c r="Q23" s="51"/>
      <c r="R23" s="51"/>
      <c r="S23" s="52"/>
    </row>
    <row r="24" spans="1:19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19" s="197" customFormat="1" ht="18.75" x14ac:dyDescent="0.25">
      <c r="B25" s="249"/>
      <c r="C25" s="249"/>
      <c r="D25" s="250"/>
      <c r="E25" s="251"/>
      <c r="F25" s="252"/>
      <c r="G25" s="250"/>
      <c r="H25" s="250"/>
      <c r="I25" s="250"/>
      <c r="J25" s="250"/>
    </row>
    <row r="26" spans="1:19" ht="18.75" x14ac:dyDescent="0.25">
      <c r="D26" s="11"/>
      <c r="E26" s="28"/>
      <c r="F26" s="29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  <row r="28" spans="1:19" x14ac:dyDescent="0.25">
      <c r="D28" s="11"/>
      <c r="E28" s="11"/>
      <c r="F28" s="11"/>
      <c r="G28" s="11"/>
      <c r="H28" s="11"/>
      <c r="I28" s="11"/>
      <c r="J28" s="11"/>
    </row>
    <row r="29" spans="1:19" x14ac:dyDescent="0.25">
      <c r="D29" s="11"/>
      <c r="E29" s="11"/>
      <c r="F29" s="11"/>
      <c r="G29" s="11"/>
      <c r="H29" s="11"/>
      <c r="I29" s="11"/>
      <c r="J29" s="11"/>
    </row>
    <row r="30" spans="1:19" x14ac:dyDescent="0.25">
      <c r="D30" s="11"/>
      <c r="E30" s="11"/>
      <c r="F30" s="11"/>
      <c r="G30" s="11"/>
      <c r="H30" s="11"/>
      <c r="I30" s="11"/>
      <c r="J30" s="11"/>
    </row>
    <row r="31" spans="1:19" x14ac:dyDescent="0.25">
      <c r="D31" s="11"/>
      <c r="E31" s="11"/>
      <c r="F31" s="11"/>
      <c r="G31" s="11"/>
      <c r="H31" s="11"/>
      <c r="I31" s="11"/>
      <c r="J31" s="11"/>
    </row>
    <row r="32" spans="1:19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abSelected="1"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42578125" style="5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510" t="s">
        <v>1</v>
      </c>
      <c r="B2" s="511" t="s">
        <v>126</v>
      </c>
      <c r="C2" s="512"/>
      <c r="D2" s="512" t="s">
        <v>3</v>
      </c>
      <c r="E2" s="510"/>
      <c r="F2" s="513"/>
      <c r="G2" s="575">
        <v>44518</v>
      </c>
      <c r="H2" s="510"/>
      <c r="I2" s="197"/>
      <c r="J2" s="197"/>
      <c r="K2" s="513"/>
      <c r="L2" s="511"/>
      <c r="M2" s="514"/>
      <c r="N2" s="32"/>
      <c r="O2" s="197"/>
      <c r="P2" s="197"/>
      <c r="Q2" s="197"/>
      <c r="R2" s="197"/>
      <c r="S2" s="197"/>
    </row>
    <row r="3" spans="1:21" ht="15.75" thickBot="1" x14ac:dyDescent="0.3">
      <c r="A3" s="514"/>
      <c r="B3" s="515"/>
      <c r="C3" s="516"/>
      <c r="D3" s="516"/>
      <c r="E3" s="514"/>
      <c r="F3" s="514"/>
      <c r="G3" s="515"/>
      <c r="H3" s="514"/>
      <c r="I3" s="514"/>
      <c r="J3" s="514"/>
      <c r="K3" s="514"/>
      <c r="L3" s="514"/>
      <c r="M3" s="514"/>
      <c r="N3" s="32"/>
      <c r="O3" s="197"/>
      <c r="P3" s="197"/>
      <c r="Q3" s="197"/>
      <c r="R3" s="197"/>
      <c r="S3" s="197"/>
    </row>
    <row r="4" spans="1:21" s="19" customFormat="1" ht="21.75" customHeight="1" x14ac:dyDescent="0.25">
      <c r="A4" s="517"/>
      <c r="B4" s="518"/>
      <c r="C4" s="519" t="s">
        <v>45</v>
      </c>
      <c r="D4" s="520"/>
      <c r="E4" s="521"/>
      <c r="F4" s="518"/>
      <c r="G4" s="522"/>
      <c r="H4" s="523" t="s">
        <v>26</v>
      </c>
      <c r="I4" s="524"/>
      <c r="J4" s="525"/>
      <c r="K4" s="526" t="s">
        <v>27</v>
      </c>
      <c r="L4" s="527" t="s">
        <v>28</v>
      </c>
      <c r="M4" s="528"/>
      <c r="N4" s="528"/>
      <c r="O4" s="529"/>
      <c r="P4" s="527" t="s">
        <v>29</v>
      </c>
      <c r="Q4" s="530"/>
      <c r="R4" s="530"/>
      <c r="S4" s="531"/>
    </row>
    <row r="5" spans="1:21" s="19" customFormat="1" ht="28.5" customHeight="1" thickBot="1" x14ac:dyDescent="0.3">
      <c r="A5" s="532" t="s">
        <v>0</v>
      </c>
      <c r="B5" s="533"/>
      <c r="C5" s="534" t="s">
        <v>46</v>
      </c>
      <c r="D5" s="535" t="s">
        <v>47</v>
      </c>
      <c r="E5" s="536" t="s">
        <v>44</v>
      </c>
      <c r="F5" s="533" t="s">
        <v>30</v>
      </c>
      <c r="G5" s="536" t="s">
        <v>43</v>
      </c>
      <c r="H5" s="537" t="s">
        <v>31</v>
      </c>
      <c r="I5" s="538" t="s">
        <v>32</v>
      </c>
      <c r="J5" s="539" t="s">
        <v>33</v>
      </c>
      <c r="K5" s="540" t="s">
        <v>34</v>
      </c>
      <c r="L5" s="537" t="s">
        <v>35</v>
      </c>
      <c r="M5" s="538" t="s">
        <v>36</v>
      </c>
      <c r="N5" s="538" t="s">
        <v>37</v>
      </c>
      <c r="O5" s="541" t="s">
        <v>38</v>
      </c>
      <c r="P5" s="537" t="s">
        <v>39</v>
      </c>
      <c r="Q5" s="538" t="s">
        <v>40</v>
      </c>
      <c r="R5" s="538" t="s">
        <v>41</v>
      </c>
      <c r="S5" s="539" t="s">
        <v>42</v>
      </c>
    </row>
    <row r="6" spans="1:21" s="19" customFormat="1" ht="26.45" customHeight="1" x14ac:dyDescent="0.25">
      <c r="A6" s="142" t="s">
        <v>6</v>
      </c>
      <c r="B6" s="149"/>
      <c r="C6" s="542">
        <v>1</v>
      </c>
      <c r="D6" s="136" t="s">
        <v>23</v>
      </c>
      <c r="E6" s="190" t="s">
        <v>13</v>
      </c>
      <c r="F6" s="543">
        <v>15</v>
      </c>
      <c r="G6" s="159">
        <v>6.9</v>
      </c>
      <c r="H6" s="248">
        <v>3.66</v>
      </c>
      <c r="I6" s="23">
        <v>3.54</v>
      </c>
      <c r="J6" s="57">
        <v>0</v>
      </c>
      <c r="K6" s="450">
        <v>46.5</v>
      </c>
      <c r="L6" s="248">
        <v>0</v>
      </c>
      <c r="M6" s="23">
        <v>0.24</v>
      </c>
      <c r="N6" s="23">
        <v>0</v>
      </c>
      <c r="O6" s="24">
        <v>0</v>
      </c>
      <c r="P6" s="248">
        <v>150</v>
      </c>
      <c r="Q6" s="23">
        <v>81.599999999999994</v>
      </c>
      <c r="R6" s="23">
        <v>7.05</v>
      </c>
      <c r="S6" s="57">
        <v>0.09</v>
      </c>
    </row>
    <row r="7" spans="1:21" s="41" customFormat="1" ht="39.75" customHeight="1" x14ac:dyDescent="0.25">
      <c r="A7" s="142"/>
      <c r="B7" s="153" t="s">
        <v>86</v>
      </c>
      <c r="C7" s="136">
        <v>222</v>
      </c>
      <c r="D7" s="189" t="s">
        <v>10</v>
      </c>
      <c r="E7" s="383" t="s">
        <v>104</v>
      </c>
      <c r="F7" s="172">
        <v>90</v>
      </c>
      <c r="G7" s="159">
        <v>28.14</v>
      </c>
      <c r="H7" s="248">
        <v>13.8</v>
      </c>
      <c r="I7" s="23">
        <v>14.43</v>
      </c>
      <c r="J7" s="57">
        <v>8.0399999999999991</v>
      </c>
      <c r="K7" s="247">
        <v>218.79</v>
      </c>
      <c r="L7" s="248">
        <v>0</v>
      </c>
      <c r="M7" s="23">
        <v>10.53</v>
      </c>
      <c r="N7" s="23">
        <v>0.03</v>
      </c>
      <c r="O7" s="24">
        <v>0.85</v>
      </c>
      <c r="P7" s="248">
        <v>78.430000000000007</v>
      </c>
      <c r="Q7" s="23">
        <v>143.71</v>
      </c>
      <c r="R7" s="23">
        <v>20.39</v>
      </c>
      <c r="S7" s="57">
        <v>1.0900000000000001</v>
      </c>
    </row>
    <row r="8" spans="1:21" s="41" customFormat="1" ht="26.45" customHeight="1" x14ac:dyDescent="0.25">
      <c r="A8" s="142"/>
      <c r="B8" s="153" t="s">
        <v>88</v>
      </c>
      <c r="C8" s="159">
        <v>177</v>
      </c>
      <c r="D8" s="134" t="s">
        <v>10</v>
      </c>
      <c r="E8" s="189" t="s">
        <v>102</v>
      </c>
      <c r="F8" s="136">
        <v>90</v>
      </c>
      <c r="G8" s="159"/>
      <c r="H8" s="221">
        <v>19.71</v>
      </c>
      <c r="I8" s="94">
        <v>3.42</v>
      </c>
      <c r="J8" s="191">
        <v>1.26</v>
      </c>
      <c r="K8" s="391">
        <v>114.3</v>
      </c>
      <c r="L8" s="221">
        <v>0.06</v>
      </c>
      <c r="M8" s="94">
        <v>3.98</v>
      </c>
      <c r="N8" s="94">
        <v>0.01</v>
      </c>
      <c r="O8" s="95">
        <v>0.83</v>
      </c>
      <c r="P8" s="221">
        <v>21.32</v>
      </c>
      <c r="Q8" s="94">
        <v>76.22</v>
      </c>
      <c r="R8" s="94">
        <v>22.3</v>
      </c>
      <c r="S8" s="191">
        <v>0.96</v>
      </c>
    </row>
    <row r="9" spans="1:21" s="41" customFormat="1" ht="26.45" customHeight="1" x14ac:dyDescent="0.25">
      <c r="A9" s="142"/>
      <c r="B9" s="153"/>
      <c r="C9" s="542">
        <v>64</v>
      </c>
      <c r="D9" s="134" t="s">
        <v>56</v>
      </c>
      <c r="E9" s="270" t="s">
        <v>84</v>
      </c>
      <c r="F9" s="172">
        <v>150</v>
      </c>
      <c r="G9" s="159">
        <v>5.3</v>
      </c>
      <c r="H9" s="221">
        <v>6.45</v>
      </c>
      <c r="I9" s="94">
        <v>4.05</v>
      </c>
      <c r="J9" s="191">
        <v>40.200000000000003</v>
      </c>
      <c r="K9" s="391">
        <v>223.65</v>
      </c>
      <c r="L9" s="221">
        <v>0.08</v>
      </c>
      <c r="M9" s="94">
        <v>0</v>
      </c>
      <c r="N9" s="94">
        <v>0</v>
      </c>
      <c r="O9" s="95">
        <v>2.0699999999999998</v>
      </c>
      <c r="P9" s="221">
        <v>13.05</v>
      </c>
      <c r="Q9" s="94">
        <v>58.34</v>
      </c>
      <c r="R9" s="94">
        <v>22.53</v>
      </c>
      <c r="S9" s="191">
        <v>1.25</v>
      </c>
    </row>
    <row r="10" spans="1:21" s="41" customFormat="1" ht="39.75" customHeight="1" x14ac:dyDescent="0.25">
      <c r="A10" s="142"/>
      <c r="B10" s="153"/>
      <c r="C10" s="106">
        <v>219</v>
      </c>
      <c r="D10" s="134" t="s">
        <v>20</v>
      </c>
      <c r="E10" s="270" t="s">
        <v>125</v>
      </c>
      <c r="F10" s="172">
        <v>200</v>
      </c>
      <c r="G10" s="106">
        <v>4.58</v>
      </c>
      <c r="H10" s="248">
        <v>0.26</v>
      </c>
      <c r="I10" s="23">
        <v>0</v>
      </c>
      <c r="J10" s="57">
        <v>15.76</v>
      </c>
      <c r="K10" s="450">
        <v>62</v>
      </c>
      <c r="L10" s="248">
        <v>0</v>
      </c>
      <c r="M10" s="23">
        <v>4.4000000000000004</v>
      </c>
      <c r="N10" s="23">
        <v>0</v>
      </c>
      <c r="O10" s="24">
        <v>0.32</v>
      </c>
      <c r="P10" s="248">
        <v>0.4</v>
      </c>
      <c r="Q10" s="23">
        <v>0</v>
      </c>
      <c r="R10" s="23">
        <v>0</v>
      </c>
      <c r="S10" s="57">
        <v>0.04</v>
      </c>
    </row>
    <row r="11" spans="1:21" s="41" customFormat="1" ht="26.45" customHeight="1" x14ac:dyDescent="0.25">
      <c r="A11" s="142"/>
      <c r="B11" s="148"/>
      <c r="C11" s="95">
        <v>119</v>
      </c>
      <c r="D11" s="134" t="s">
        <v>15</v>
      </c>
      <c r="E11" s="190" t="s">
        <v>65</v>
      </c>
      <c r="F11" s="136">
        <v>30</v>
      </c>
      <c r="G11" s="576">
        <v>1.27</v>
      </c>
      <c r="H11" s="248">
        <v>2.13</v>
      </c>
      <c r="I11" s="23">
        <v>0.21</v>
      </c>
      <c r="J11" s="57">
        <v>13.26</v>
      </c>
      <c r="K11" s="450">
        <v>72</v>
      </c>
      <c r="L11" s="248">
        <v>0.03</v>
      </c>
      <c r="M11" s="23">
        <v>0</v>
      </c>
      <c r="N11" s="23">
        <v>0</v>
      </c>
      <c r="O11" s="24">
        <v>0.05</v>
      </c>
      <c r="P11" s="248">
        <v>11.1</v>
      </c>
      <c r="Q11" s="23">
        <v>65.400000000000006</v>
      </c>
      <c r="R11" s="23">
        <v>19.5</v>
      </c>
      <c r="S11" s="57">
        <v>0.84</v>
      </c>
    </row>
    <row r="12" spans="1:21" s="41" customFormat="1" ht="30" customHeight="1" x14ac:dyDescent="0.25">
      <c r="A12" s="142"/>
      <c r="B12" s="136"/>
      <c r="C12" s="542">
        <v>120</v>
      </c>
      <c r="D12" s="134" t="s">
        <v>16</v>
      </c>
      <c r="E12" s="190" t="s">
        <v>22</v>
      </c>
      <c r="F12" s="136">
        <v>20</v>
      </c>
      <c r="G12" s="576">
        <v>0.87</v>
      </c>
      <c r="H12" s="248">
        <v>1.1399999999999999</v>
      </c>
      <c r="I12" s="23">
        <v>0.22</v>
      </c>
      <c r="J12" s="57">
        <v>7.44</v>
      </c>
      <c r="K12" s="450">
        <v>36.26</v>
      </c>
      <c r="L12" s="248">
        <v>0.02</v>
      </c>
      <c r="M12" s="23">
        <v>0.08</v>
      </c>
      <c r="N12" s="23">
        <v>0</v>
      </c>
      <c r="O12" s="24">
        <v>0.06</v>
      </c>
      <c r="P12" s="248">
        <v>6.8</v>
      </c>
      <c r="Q12" s="23">
        <v>24</v>
      </c>
      <c r="R12" s="23">
        <v>8.1999999999999993</v>
      </c>
      <c r="S12" s="57">
        <v>0.46</v>
      </c>
    </row>
    <row r="13" spans="1:21" s="41" customFormat="1" ht="30" customHeight="1" x14ac:dyDescent="0.25">
      <c r="A13" s="142"/>
      <c r="B13" s="153" t="s">
        <v>86</v>
      </c>
      <c r="C13" s="106"/>
      <c r="D13" s="134"/>
      <c r="E13" s="544" t="s">
        <v>24</v>
      </c>
      <c r="F13" s="243">
        <f>F6+F7+F9+F10+F11+F12</f>
        <v>505</v>
      </c>
      <c r="G13" s="159"/>
      <c r="H13" s="185">
        <f t="shared" ref="H13:S13" si="0">H6+H7+H9+H10+H11+H12</f>
        <v>27.44</v>
      </c>
      <c r="I13" s="39">
        <f t="shared" si="0"/>
        <v>22.45</v>
      </c>
      <c r="J13" s="77">
        <f t="shared" si="0"/>
        <v>84.7</v>
      </c>
      <c r="K13" s="386">
        <f t="shared" si="0"/>
        <v>659.19999999999993</v>
      </c>
      <c r="L13" s="185">
        <f t="shared" si="0"/>
        <v>0.13</v>
      </c>
      <c r="M13" s="39">
        <f t="shared" si="0"/>
        <v>15.25</v>
      </c>
      <c r="N13" s="39">
        <f t="shared" si="0"/>
        <v>0.03</v>
      </c>
      <c r="O13" s="542">
        <f t="shared" si="0"/>
        <v>3.3499999999999996</v>
      </c>
      <c r="P13" s="185">
        <f t="shared" si="0"/>
        <v>259.78000000000003</v>
      </c>
      <c r="Q13" s="39">
        <f t="shared" si="0"/>
        <v>373.04999999999995</v>
      </c>
      <c r="R13" s="39">
        <f t="shared" si="0"/>
        <v>77.67</v>
      </c>
      <c r="S13" s="77">
        <f t="shared" si="0"/>
        <v>3.77</v>
      </c>
    </row>
    <row r="14" spans="1:21" s="41" customFormat="1" ht="30" customHeight="1" x14ac:dyDescent="0.25">
      <c r="A14" s="142"/>
      <c r="B14" s="153" t="s">
        <v>88</v>
      </c>
      <c r="C14" s="106"/>
      <c r="D14" s="134"/>
      <c r="E14" s="544" t="s">
        <v>24</v>
      </c>
      <c r="F14" s="243">
        <f>F6+F8+F9+F10+F11+F12</f>
        <v>505</v>
      </c>
      <c r="G14" s="159"/>
      <c r="H14" s="185">
        <f t="shared" ref="H14:S14" si="1">H6+H8+H9+H10+H11+H12</f>
        <v>33.35</v>
      </c>
      <c r="I14" s="39">
        <f t="shared" si="1"/>
        <v>11.440000000000001</v>
      </c>
      <c r="J14" s="77">
        <f t="shared" si="1"/>
        <v>77.92</v>
      </c>
      <c r="K14" s="386">
        <f t="shared" si="1"/>
        <v>554.71</v>
      </c>
      <c r="L14" s="185">
        <f t="shared" si="1"/>
        <v>0.19</v>
      </c>
      <c r="M14" s="39">
        <f t="shared" si="1"/>
        <v>8.7000000000000011</v>
      </c>
      <c r="N14" s="39">
        <f t="shared" si="1"/>
        <v>0.01</v>
      </c>
      <c r="O14" s="542">
        <f t="shared" si="1"/>
        <v>3.3299999999999996</v>
      </c>
      <c r="P14" s="185">
        <f t="shared" si="1"/>
        <v>202.67000000000002</v>
      </c>
      <c r="Q14" s="39">
        <f t="shared" si="1"/>
        <v>305.56</v>
      </c>
      <c r="R14" s="39">
        <f t="shared" si="1"/>
        <v>79.58</v>
      </c>
      <c r="S14" s="77">
        <f t="shared" si="1"/>
        <v>3.6399999999999997</v>
      </c>
    </row>
    <row r="15" spans="1:21" s="41" customFormat="1" ht="26.45" customHeight="1" x14ac:dyDescent="0.25">
      <c r="A15" s="142"/>
      <c r="B15" s="153" t="s">
        <v>86</v>
      </c>
      <c r="C15" s="545"/>
      <c r="D15" s="134"/>
      <c r="E15" s="544" t="s">
        <v>25</v>
      </c>
      <c r="F15" s="136"/>
      <c r="G15" s="576"/>
      <c r="H15" s="248"/>
      <c r="I15" s="23"/>
      <c r="J15" s="57"/>
      <c r="K15" s="444">
        <f>K13/23.5</f>
        <v>28.051063829787232</v>
      </c>
      <c r="L15" s="248"/>
      <c r="M15" s="23"/>
      <c r="N15" s="23"/>
      <c r="O15" s="24"/>
      <c r="P15" s="248"/>
      <c r="Q15" s="23"/>
      <c r="R15" s="23"/>
      <c r="S15" s="57"/>
      <c r="T15" s="42"/>
      <c r="U15" s="43"/>
    </row>
    <row r="16" spans="1:21" s="41" customFormat="1" ht="26.45" customHeight="1" thickBot="1" x14ac:dyDescent="0.3">
      <c r="A16" s="142"/>
      <c r="B16" s="153" t="s">
        <v>88</v>
      </c>
      <c r="C16" s="546"/>
      <c r="D16" s="547"/>
      <c r="E16" s="548" t="s">
        <v>25</v>
      </c>
      <c r="F16" s="549"/>
      <c r="G16" s="577"/>
      <c r="H16" s="550"/>
      <c r="I16" s="551"/>
      <c r="J16" s="552"/>
      <c r="K16" s="553">
        <f>K14/23.5</f>
        <v>23.604680851063833</v>
      </c>
      <c r="L16" s="240"/>
      <c r="M16" s="241"/>
      <c r="N16" s="241"/>
      <c r="O16" s="554"/>
      <c r="P16" s="240"/>
      <c r="Q16" s="241"/>
      <c r="R16" s="241"/>
      <c r="S16" s="443"/>
    </row>
    <row r="17" spans="1:21" s="19" customFormat="1" ht="26.45" customHeight="1" x14ac:dyDescent="0.25">
      <c r="A17" s="555" t="s">
        <v>7</v>
      </c>
      <c r="B17" s="208"/>
      <c r="C17" s="149">
        <v>25</v>
      </c>
      <c r="D17" s="165" t="s">
        <v>23</v>
      </c>
      <c r="E17" s="556" t="s">
        <v>57</v>
      </c>
      <c r="F17" s="557">
        <v>150</v>
      </c>
      <c r="G17" s="558">
        <v>26.64</v>
      </c>
      <c r="H17" s="489">
        <v>0.6</v>
      </c>
      <c r="I17" s="490">
        <v>0.45</v>
      </c>
      <c r="J17" s="491">
        <v>12.3</v>
      </c>
      <c r="K17" s="349">
        <v>54.9</v>
      </c>
      <c r="L17" s="353">
        <v>0.03</v>
      </c>
      <c r="M17" s="59">
        <v>7.5</v>
      </c>
      <c r="N17" s="59">
        <v>0.01</v>
      </c>
      <c r="O17" s="394">
        <v>0</v>
      </c>
      <c r="P17" s="353">
        <v>28.5</v>
      </c>
      <c r="Q17" s="59">
        <v>24</v>
      </c>
      <c r="R17" s="59">
        <v>18</v>
      </c>
      <c r="S17" s="60">
        <v>3.45</v>
      </c>
      <c r="T17" s="41"/>
      <c r="U17" s="41"/>
    </row>
    <row r="18" spans="1:21" s="19" customFormat="1" ht="26.45" customHeight="1" x14ac:dyDescent="0.25">
      <c r="A18" s="142"/>
      <c r="B18" s="153" t="s">
        <v>86</v>
      </c>
      <c r="C18" s="106">
        <v>228</v>
      </c>
      <c r="D18" s="134" t="s">
        <v>99</v>
      </c>
      <c r="E18" s="559" t="s">
        <v>106</v>
      </c>
      <c r="F18" s="560" t="s">
        <v>107</v>
      </c>
      <c r="G18" s="159">
        <v>13.54</v>
      </c>
      <c r="H18" s="221">
        <v>4.99</v>
      </c>
      <c r="I18" s="94">
        <v>10.45</v>
      </c>
      <c r="J18" s="191">
        <v>19.23</v>
      </c>
      <c r="K18" s="391">
        <v>192.17</v>
      </c>
      <c r="L18" s="221">
        <v>0.08</v>
      </c>
      <c r="M18" s="94">
        <v>4.28</v>
      </c>
      <c r="N18" s="94">
        <v>0.18</v>
      </c>
      <c r="O18" s="95">
        <v>2.2599999999999998</v>
      </c>
      <c r="P18" s="221">
        <v>55.2</v>
      </c>
      <c r="Q18" s="94">
        <v>91.66</v>
      </c>
      <c r="R18" s="94">
        <v>24.08</v>
      </c>
      <c r="S18" s="191">
        <v>1.0900000000000001</v>
      </c>
      <c r="T18" s="129"/>
      <c r="U18" s="129"/>
    </row>
    <row r="19" spans="1:21" s="19" customFormat="1" ht="26.45" customHeight="1" x14ac:dyDescent="0.25">
      <c r="A19" s="142"/>
      <c r="B19" s="153" t="s">
        <v>88</v>
      </c>
      <c r="C19" s="106" t="s">
        <v>118</v>
      </c>
      <c r="D19" s="134" t="s">
        <v>9</v>
      </c>
      <c r="E19" s="559" t="s">
        <v>117</v>
      </c>
      <c r="F19" s="560" t="s">
        <v>107</v>
      </c>
      <c r="G19" s="159"/>
      <c r="H19" s="221">
        <v>3.8</v>
      </c>
      <c r="I19" s="94">
        <v>3.73</v>
      </c>
      <c r="J19" s="191">
        <v>15.43</v>
      </c>
      <c r="K19" s="391">
        <v>110.37</v>
      </c>
      <c r="L19" s="221">
        <v>0.08</v>
      </c>
      <c r="M19" s="94">
        <v>4.13</v>
      </c>
      <c r="N19" s="94">
        <v>0.18</v>
      </c>
      <c r="O19" s="95">
        <v>24.15</v>
      </c>
      <c r="P19" s="221">
        <v>113.84</v>
      </c>
      <c r="Q19" s="94">
        <v>113.84</v>
      </c>
      <c r="R19" s="94">
        <v>47.85</v>
      </c>
      <c r="S19" s="191">
        <v>1.89</v>
      </c>
      <c r="T19" s="129"/>
      <c r="U19" s="129"/>
    </row>
    <row r="20" spans="1:21" s="41" customFormat="1" ht="35.25" customHeight="1" x14ac:dyDescent="0.25">
      <c r="A20" s="112"/>
      <c r="B20" s="153" t="s">
        <v>86</v>
      </c>
      <c r="C20" s="106">
        <v>216</v>
      </c>
      <c r="D20" s="134" t="s">
        <v>10</v>
      </c>
      <c r="E20" s="559" t="s">
        <v>101</v>
      </c>
      <c r="F20" s="560">
        <v>90</v>
      </c>
      <c r="G20" s="159"/>
      <c r="H20" s="248">
        <v>15.03</v>
      </c>
      <c r="I20" s="23">
        <v>17.2</v>
      </c>
      <c r="J20" s="57">
        <v>7.59</v>
      </c>
      <c r="K20" s="247">
        <v>245.79</v>
      </c>
      <c r="L20" s="248">
        <v>0.19</v>
      </c>
      <c r="M20" s="23">
        <v>1.1100000000000001</v>
      </c>
      <c r="N20" s="23">
        <v>11.06</v>
      </c>
      <c r="O20" s="24">
        <v>0.3</v>
      </c>
      <c r="P20" s="248">
        <v>24.12</v>
      </c>
      <c r="Q20" s="23">
        <v>138.6</v>
      </c>
      <c r="R20" s="23">
        <v>20.7</v>
      </c>
      <c r="S20" s="57">
        <v>1.35</v>
      </c>
      <c r="T20" s="129"/>
      <c r="U20" s="129"/>
    </row>
    <row r="21" spans="1:21" s="41" customFormat="1" ht="35.25" customHeight="1" x14ac:dyDescent="0.25">
      <c r="A21" s="112"/>
      <c r="B21" s="153" t="s">
        <v>88</v>
      </c>
      <c r="C21" s="106">
        <v>89</v>
      </c>
      <c r="D21" s="134" t="s">
        <v>10</v>
      </c>
      <c r="E21" s="559" t="s">
        <v>95</v>
      </c>
      <c r="F21" s="560">
        <v>90</v>
      </c>
      <c r="G21" s="159">
        <v>33.869999999999997</v>
      </c>
      <c r="H21" s="248">
        <v>14.88</v>
      </c>
      <c r="I21" s="23">
        <v>13.95</v>
      </c>
      <c r="J21" s="57">
        <v>3.3</v>
      </c>
      <c r="K21" s="247">
        <v>198.45</v>
      </c>
      <c r="L21" s="248">
        <v>0.04</v>
      </c>
      <c r="M21" s="23">
        <v>0.94</v>
      </c>
      <c r="N21" s="23">
        <v>0</v>
      </c>
      <c r="O21" s="24">
        <v>0.84</v>
      </c>
      <c r="P21" s="248">
        <v>12.6</v>
      </c>
      <c r="Q21" s="23">
        <v>146.01</v>
      </c>
      <c r="R21" s="23">
        <v>19.89</v>
      </c>
      <c r="S21" s="57">
        <v>2.1</v>
      </c>
      <c r="T21" s="129"/>
      <c r="U21" s="129"/>
    </row>
    <row r="22" spans="1:21" s="41" customFormat="1" ht="26.45" customHeight="1" x14ac:dyDescent="0.25">
      <c r="A22" s="112"/>
      <c r="B22" s="136"/>
      <c r="C22" s="106">
        <v>53</v>
      </c>
      <c r="D22" s="134" t="s">
        <v>77</v>
      </c>
      <c r="E22" s="192" t="s">
        <v>100</v>
      </c>
      <c r="F22" s="136">
        <v>150</v>
      </c>
      <c r="G22" s="159">
        <v>7.83</v>
      </c>
      <c r="H22" s="248">
        <v>3.3</v>
      </c>
      <c r="I22" s="23">
        <v>4.95</v>
      </c>
      <c r="J22" s="57">
        <v>32.25</v>
      </c>
      <c r="K22" s="247">
        <v>186.45</v>
      </c>
      <c r="L22" s="248">
        <v>0.03</v>
      </c>
      <c r="M22" s="23">
        <v>0</v>
      </c>
      <c r="N22" s="23">
        <v>0</v>
      </c>
      <c r="O22" s="24">
        <v>1.72</v>
      </c>
      <c r="P22" s="248">
        <v>4.95</v>
      </c>
      <c r="Q22" s="23">
        <v>79.83</v>
      </c>
      <c r="R22" s="23">
        <v>26.52</v>
      </c>
      <c r="S22" s="57">
        <v>0.52</v>
      </c>
      <c r="T22" s="130"/>
      <c r="U22" s="129"/>
    </row>
    <row r="23" spans="1:21" s="19" customFormat="1" ht="33.75" customHeight="1" x14ac:dyDescent="0.25">
      <c r="A23" s="112"/>
      <c r="B23" s="123"/>
      <c r="C23" s="136">
        <v>103</v>
      </c>
      <c r="D23" s="189" t="s">
        <v>20</v>
      </c>
      <c r="E23" s="383" t="s">
        <v>74</v>
      </c>
      <c r="F23" s="172">
        <v>200</v>
      </c>
      <c r="G23" s="159">
        <v>5.92</v>
      </c>
      <c r="H23" s="248">
        <v>0.2</v>
      </c>
      <c r="I23" s="23">
        <v>0</v>
      </c>
      <c r="J23" s="57">
        <v>15.02</v>
      </c>
      <c r="K23" s="247">
        <v>61.6</v>
      </c>
      <c r="L23" s="248">
        <v>0</v>
      </c>
      <c r="M23" s="23">
        <v>2</v>
      </c>
      <c r="N23" s="23">
        <v>0</v>
      </c>
      <c r="O23" s="24">
        <v>0.1</v>
      </c>
      <c r="P23" s="248">
        <v>6.74</v>
      </c>
      <c r="Q23" s="23">
        <v>5.74</v>
      </c>
      <c r="R23" s="23">
        <v>2.96</v>
      </c>
      <c r="S23" s="57">
        <v>0.2</v>
      </c>
      <c r="T23" s="89"/>
      <c r="U23" s="89"/>
    </row>
    <row r="24" spans="1:21" s="19" customFormat="1" ht="26.45" customHeight="1" x14ac:dyDescent="0.25">
      <c r="A24" s="112"/>
      <c r="B24" s="123"/>
      <c r="C24" s="391">
        <v>119</v>
      </c>
      <c r="D24" s="134" t="s">
        <v>65</v>
      </c>
      <c r="E24" s="192" t="s">
        <v>65</v>
      </c>
      <c r="F24" s="136">
        <v>30</v>
      </c>
      <c r="G24" s="159">
        <v>1.27</v>
      </c>
      <c r="H24" s="248">
        <v>2.13</v>
      </c>
      <c r="I24" s="23">
        <v>0.21</v>
      </c>
      <c r="J24" s="57">
        <v>13.26</v>
      </c>
      <c r="K24" s="450">
        <v>72</v>
      </c>
      <c r="L24" s="248">
        <v>0.03</v>
      </c>
      <c r="M24" s="23">
        <v>0</v>
      </c>
      <c r="N24" s="23">
        <v>0</v>
      </c>
      <c r="O24" s="24">
        <v>0.05</v>
      </c>
      <c r="P24" s="248">
        <v>11.1</v>
      </c>
      <c r="Q24" s="23">
        <v>65.400000000000006</v>
      </c>
      <c r="R24" s="23">
        <v>19.5</v>
      </c>
      <c r="S24" s="57">
        <v>0.84</v>
      </c>
      <c r="T24" s="89"/>
      <c r="U24" s="89"/>
    </row>
    <row r="25" spans="1:21" s="19" customFormat="1" ht="26.45" customHeight="1" x14ac:dyDescent="0.25">
      <c r="A25" s="112"/>
      <c r="B25" s="136"/>
      <c r="C25" s="391">
        <v>120</v>
      </c>
      <c r="D25" s="134" t="s">
        <v>54</v>
      </c>
      <c r="E25" s="192" t="s">
        <v>54</v>
      </c>
      <c r="F25" s="136">
        <v>20</v>
      </c>
      <c r="G25" s="159">
        <v>0.87</v>
      </c>
      <c r="H25" s="248">
        <v>1.1399999999999999</v>
      </c>
      <c r="I25" s="23">
        <v>0.22</v>
      </c>
      <c r="J25" s="57">
        <v>7.44</v>
      </c>
      <c r="K25" s="450">
        <v>36.26</v>
      </c>
      <c r="L25" s="248">
        <v>0.02</v>
      </c>
      <c r="M25" s="23">
        <v>0.08</v>
      </c>
      <c r="N25" s="23">
        <v>0</v>
      </c>
      <c r="O25" s="24">
        <v>0.06</v>
      </c>
      <c r="P25" s="248">
        <v>6.8</v>
      </c>
      <c r="Q25" s="23">
        <v>24</v>
      </c>
      <c r="R25" s="23">
        <v>8.1999999999999993</v>
      </c>
      <c r="S25" s="57">
        <v>0.46</v>
      </c>
      <c r="T25" s="89"/>
      <c r="U25" s="89"/>
    </row>
    <row r="26" spans="1:21" s="19" customFormat="1" ht="26.45" customHeight="1" x14ac:dyDescent="0.25">
      <c r="A26" s="112"/>
      <c r="B26" s="136" t="s">
        <v>86</v>
      </c>
      <c r="C26" s="561"/>
      <c r="D26" s="562"/>
      <c r="E26" s="192" t="s">
        <v>24</v>
      </c>
      <c r="F26" s="562">
        <f>F17+F20+F22+F23+F24+F25+210</f>
        <v>850</v>
      </c>
      <c r="G26" s="563"/>
      <c r="H26" s="185">
        <f>H17+H18+H20+H22+H23+H24+H25</f>
        <v>27.389999999999997</v>
      </c>
      <c r="I26" s="185">
        <f t="shared" ref="I26:S26" si="2">I17+I18+I20+I22+I23+I24+I25</f>
        <v>33.479999999999997</v>
      </c>
      <c r="J26" s="185">
        <f t="shared" si="2"/>
        <v>107.09</v>
      </c>
      <c r="K26" s="185">
        <f t="shared" si="2"/>
        <v>849.17</v>
      </c>
      <c r="L26" s="185">
        <f t="shared" si="2"/>
        <v>0.38</v>
      </c>
      <c r="M26" s="185">
        <f t="shared" si="2"/>
        <v>14.97</v>
      </c>
      <c r="N26" s="185">
        <f t="shared" si="2"/>
        <v>11.25</v>
      </c>
      <c r="O26" s="185">
        <f t="shared" si="2"/>
        <v>4.4899999999999984</v>
      </c>
      <c r="P26" s="185">
        <f t="shared" si="2"/>
        <v>137.41000000000003</v>
      </c>
      <c r="Q26" s="185">
        <f t="shared" si="2"/>
        <v>429.23</v>
      </c>
      <c r="R26" s="185">
        <f t="shared" si="2"/>
        <v>119.96</v>
      </c>
      <c r="S26" s="185">
        <f t="shared" si="2"/>
        <v>7.91</v>
      </c>
      <c r="T26" s="89"/>
      <c r="U26" s="89"/>
    </row>
    <row r="27" spans="1:21" s="41" customFormat="1" ht="26.45" customHeight="1" x14ac:dyDescent="0.25">
      <c r="A27" s="112"/>
      <c r="B27" s="153" t="s">
        <v>88</v>
      </c>
      <c r="C27" s="564"/>
      <c r="D27" s="562"/>
      <c r="E27" s="544" t="s">
        <v>24</v>
      </c>
      <c r="F27" s="565">
        <f>F17+F21+F22+F23+F24+F25+210</f>
        <v>850</v>
      </c>
      <c r="G27" s="566"/>
      <c r="H27" s="567">
        <f>H17+H19+H21+H22+H23+H24+H25</f>
        <v>26.05</v>
      </c>
      <c r="I27" s="567">
        <f t="shared" ref="I27:S27" si="3">I17+I19+I21+I22+I23+I24+I25</f>
        <v>23.509999999999998</v>
      </c>
      <c r="J27" s="567">
        <f t="shared" si="3"/>
        <v>99</v>
      </c>
      <c r="K27" s="567">
        <f t="shared" si="3"/>
        <v>720.03000000000009</v>
      </c>
      <c r="L27" s="567">
        <f t="shared" si="3"/>
        <v>0.22999999999999998</v>
      </c>
      <c r="M27" s="567">
        <f t="shared" si="3"/>
        <v>14.649999999999999</v>
      </c>
      <c r="N27" s="567">
        <f t="shared" si="3"/>
        <v>0.19</v>
      </c>
      <c r="O27" s="567">
        <f t="shared" si="3"/>
        <v>26.919999999999998</v>
      </c>
      <c r="P27" s="567">
        <f t="shared" si="3"/>
        <v>184.53</v>
      </c>
      <c r="Q27" s="567">
        <f t="shared" si="3"/>
        <v>458.82000000000005</v>
      </c>
      <c r="R27" s="567">
        <f t="shared" si="3"/>
        <v>142.91999999999996</v>
      </c>
      <c r="S27" s="567">
        <f t="shared" si="3"/>
        <v>9.4599999999999991</v>
      </c>
    </row>
    <row r="28" spans="1:21" s="41" customFormat="1" ht="26.45" customHeight="1" x14ac:dyDescent="0.25">
      <c r="A28" s="112"/>
      <c r="B28" s="568" t="s">
        <v>86</v>
      </c>
      <c r="C28" s="564"/>
      <c r="D28" s="562"/>
      <c r="E28" s="569" t="s">
        <v>25</v>
      </c>
      <c r="F28" s="565"/>
      <c r="G28" s="563"/>
      <c r="H28" s="185"/>
      <c r="I28" s="39"/>
      <c r="J28" s="77"/>
      <c r="K28" s="570">
        <f>K26/23.5</f>
        <v>36.134893617021277</v>
      </c>
      <c r="L28" s="185"/>
      <c r="M28" s="39"/>
      <c r="N28" s="39"/>
      <c r="O28" s="542"/>
      <c r="P28" s="185"/>
      <c r="Q28" s="39"/>
      <c r="R28" s="39"/>
      <c r="S28" s="77"/>
    </row>
    <row r="29" spans="1:21" s="41" customFormat="1" ht="26.45" customHeight="1" thickBot="1" x14ac:dyDescent="0.3">
      <c r="A29" s="144"/>
      <c r="B29" s="571" t="s">
        <v>88</v>
      </c>
      <c r="C29" s="572"/>
      <c r="D29" s="549"/>
      <c r="E29" s="548" t="s">
        <v>25</v>
      </c>
      <c r="F29" s="549"/>
      <c r="G29" s="546"/>
      <c r="H29" s="187"/>
      <c r="I29" s="61"/>
      <c r="J29" s="118"/>
      <c r="K29" s="573">
        <f>K27/23.5</f>
        <v>30.639574468085112</v>
      </c>
      <c r="L29" s="187"/>
      <c r="M29" s="61"/>
      <c r="N29" s="61"/>
      <c r="O29" s="574"/>
      <c r="P29" s="187"/>
      <c r="Q29" s="61"/>
      <c r="R29" s="61"/>
      <c r="S29" s="118"/>
    </row>
    <row r="30" spans="1:21" ht="15.75" x14ac:dyDescent="0.25">
      <c r="A30" s="9"/>
      <c r="B30" s="206"/>
      <c r="C30" s="207"/>
      <c r="D30" s="207"/>
      <c r="E30" s="32"/>
      <c r="F30" s="32"/>
      <c r="G30" s="194"/>
      <c r="H30" s="195"/>
      <c r="I30" s="194"/>
      <c r="J30" s="32"/>
      <c r="K30" s="196"/>
      <c r="L30" s="32"/>
      <c r="M30" s="32"/>
      <c r="N30" s="32"/>
      <c r="O30" s="197"/>
      <c r="P30" s="197"/>
      <c r="Q30" s="197"/>
      <c r="R30" s="197"/>
      <c r="S30" s="1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день</vt:lpstr>
      <vt:lpstr>2 день</vt:lpstr>
      <vt:lpstr>3 день</vt:lpstr>
      <vt:lpstr>4 день</vt:lpstr>
      <vt:lpstr>5 день</vt:lpstr>
      <vt:lpstr>6 день </vt:lpstr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2021-11-22T03:09:08Z</dcterms:modified>
</cp:coreProperties>
</file>