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270" windowWidth="19380" windowHeight="11160" firstSheet="6" activeTab="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12 день" sheetId="23" r:id="rId7"/>
  </sheets>
  <calcPr calcId="145621" refMode="R1C1"/>
</workbook>
</file>

<file path=xl/calcChain.xml><?xml version="1.0" encoding="utf-8"?>
<calcChain xmlns="http://schemas.openxmlformats.org/spreadsheetml/2006/main">
  <c r="H15" i="13" l="1"/>
  <c r="I15" i="13"/>
  <c r="J15" i="13"/>
  <c r="K15" i="13"/>
  <c r="L15" i="13"/>
  <c r="M15" i="13"/>
  <c r="N15" i="13"/>
  <c r="O15" i="13"/>
  <c r="P15" i="13"/>
  <c r="Q15" i="13"/>
  <c r="R15" i="13"/>
  <c r="S15" i="13"/>
  <c r="F15" i="13"/>
  <c r="S11" i="6" l="1"/>
  <c r="F11" i="6" l="1"/>
  <c r="K24" i="23" l="1"/>
  <c r="F24" i="23"/>
  <c r="H22" i="16" l="1"/>
  <c r="I22" i="16"/>
  <c r="J22" i="16"/>
  <c r="K22" i="16"/>
  <c r="L22" i="16"/>
  <c r="M22" i="16"/>
  <c r="N22" i="16"/>
  <c r="O22" i="16"/>
  <c r="P22" i="16"/>
  <c r="Q22" i="16"/>
  <c r="R22" i="16"/>
  <c r="S22" i="16"/>
  <c r="F22" i="16"/>
  <c r="J20" i="14"/>
  <c r="E20" i="14"/>
  <c r="K25" i="13"/>
  <c r="F25" i="13"/>
  <c r="H24" i="10"/>
  <c r="I24" i="10"/>
  <c r="J24" i="10"/>
  <c r="K24" i="10"/>
  <c r="K26" i="10" s="1"/>
  <c r="L24" i="10"/>
  <c r="M24" i="10"/>
  <c r="N24" i="10"/>
  <c r="O24" i="10"/>
  <c r="P24" i="10"/>
  <c r="Q24" i="10"/>
  <c r="R24" i="10"/>
  <c r="S24" i="10"/>
  <c r="H23" i="10"/>
  <c r="I23" i="10"/>
  <c r="J23" i="10"/>
  <c r="K23" i="10"/>
  <c r="K25" i="10" s="1"/>
  <c r="L23" i="10"/>
  <c r="M23" i="10"/>
  <c r="N23" i="10"/>
  <c r="O23" i="10"/>
  <c r="P23" i="10"/>
  <c r="Q23" i="10"/>
  <c r="R23" i="10"/>
  <c r="S23" i="10"/>
  <c r="F24" i="10"/>
  <c r="F23" i="10"/>
  <c r="K19" i="6" l="1"/>
  <c r="F19" i="6" l="1"/>
  <c r="H25" i="13" l="1"/>
  <c r="J20" i="11" l="1"/>
  <c r="J21" i="11" s="1"/>
  <c r="G20" i="11"/>
  <c r="E20" i="11"/>
  <c r="H19" i="6" l="1"/>
  <c r="K14" i="23" l="1"/>
  <c r="K16" i="23" s="1"/>
  <c r="E11" i="11" l="1"/>
  <c r="I11" i="6" l="1"/>
  <c r="J11" i="6"/>
  <c r="K11" i="6"/>
  <c r="K12" i="6" s="1"/>
  <c r="L11" i="6"/>
  <c r="M11" i="6"/>
  <c r="N11" i="6"/>
  <c r="O11" i="6"/>
  <c r="P11" i="6"/>
  <c r="Q11" i="6"/>
  <c r="R11" i="6"/>
  <c r="H11" i="6"/>
  <c r="H24" i="23" l="1"/>
  <c r="I24" i="23"/>
  <c r="J24" i="23"/>
  <c r="K25" i="23"/>
  <c r="L24" i="23"/>
  <c r="M24" i="23"/>
  <c r="N24" i="23"/>
  <c r="O24" i="23"/>
  <c r="P24" i="23"/>
  <c r="Q24" i="23"/>
  <c r="R24" i="23"/>
  <c r="S24" i="23"/>
  <c r="H13" i="23"/>
  <c r="I13" i="23"/>
  <c r="J13" i="23"/>
  <c r="K13" i="23"/>
  <c r="K15" i="23" s="1"/>
  <c r="L13" i="23"/>
  <c r="M13" i="23"/>
  <c r="N13" i="23"/>
  <c r="O13" i="23"/>
  <c r="P13" i="23"/>
  <c r="Q13" i="23"/>
  <c r="R13" i="23"/>
  <c r="S13" i="23"/>
  <c r="H14" i="23"/>
  <c r="I14" i="23"/>
  <c r="J14" i="23"/>
  <c r="L14" i="23"/>
  <c r="M14" i="23"/>
  <c r="N14" i="23"/>
  <c r="O14" i="23"/>
  <c r="P14" i="23"/>
  <c r="Q14" i="23"/>
  <c r="R14" i="23"/>
  <c r="S14" i="23"/>
  <c r="F14" i="23"/>
  <c r="F13" i="23"/>
  <c r="K23" i="16" l="1"/>
  <c r="H12" i="16"/>
  <c r="I12" i="16"/>
  <c r="J12" i="16"/>
  <c r="K12" i="16"/>
  <c r="K13" i="16" s="1"/>
  <c r="L12" i="16"/>
  <c r="M12" i="16"/>
  <c r="N12" i="16"/>
  <c r="O12" i="16"/>
  <c r="P12" i="16"/>
  <c r="Q12" i="16"/>
  <c r="R12" i="16"/>
  <c r="S12" i="16"/>
  <c r="F12" i="16"/>
  <c r="E11" i="14"/>
  <c r="G11" i="14"/>
  <c r="H11" i="14"/>
  <c r="I11" i="14"/>
  <c r="J11" i="14"/>
  <c r="J12" i="14" s="1"/>
  <c r="K11" i="14"/>
  <c r="L11" i="14"/>
  <c r="M11" i="14"/>
  <c r="N11" i="14"/>
  <c r="O11" i="14"/>
  <c r="P11" i="14"/>
  <c r="Q11" i="14"/>
  <c r="R11" i="14"/>
  <c r="R20" i="14" l="1"/>
  <c r="Q20" i="14"/>
  <c r="P20" i="14"/>
  <c r="O20" i="14"/>
  <c r="N20" i="14"/>
  <c r="M20" i="14"/>
  <c r="L20" i="14"/>
  <c r="K20" i="14"/>
  <c r="J21" i="14"/>
  <c r="I20" i="14"/>
  <c r="H20" i="14"/>
  <c r="G20" i="14"/>
  <c r="K17" i="13"/>
  <c r="K14" i="13"/>
  <c r="K16" i="13" s="1"/>
  <c r="I14" i="13"/>
  <c r="J14" i="13"/>
  <c r="L14" i="13"/>
  <c r="M14" i="13"/>
  <c r="N14" i="13"/>
  <c r="O14" i="13"/>
  <c r="P14" i="13"/>
  <c r="Q14" i="13"/>
  <c r="R14" i="13"/>
  <c r="S14" i="13"/>
  <c r="H14" i="13"/>
  <c r="F14" i="13"/>
  <c r="I25" i="13" l="1"/>
  <c r="J25" i="13"/>
  <c r="K26" i="13"/>
  <c r="L25" i="13"/>
  <c r="M25" i="13"/>
  <c r="N25" i="13"/>
  <c r="O25" i="13"/>
  <c r="P25" i="13"/>
  <c r="Q25" i="13"/>
  <c r="R25" i="13"/>
  <c r="S25" i="13"/>
  <c r="H20" i="11"/>
  <c r="I20" i="11"/>
  <c r="K20" i="11"/>
  <c r="L20" i="11"/>
  <c r="M20" i="11"/>
  <c r="N20" i="11"/>
  <c r="O20" i="11"/>
  <c r="P20" i="11"/>
  <c r="Q20" i="11"/>
  <c r="R20" i="11"/>
  <c r="G11" i="11"/>
  <c r="H11" i="11"/>
  <c r="I11" i="11"/>
  <c r="J11" i="11"/>
  <c r="J12" i="11" s="1"/>
  <c r="K11" i="11"/>
  <c r="L11" i="11"/>
  <c r="M11" i="11"/>
  <c r="N11" i="11"/>
  <c r="O11" i="11"/>
  <c r="P11" i="11"/>
  <c r="Q11" i="11"/>
  <c r="R11" i="11"/>
  <c r="H12" i="10" l="1"/>
  <c r="I12" i="10"/>
  <c r="J12" i="10"/>
  <c r="K12" i="10"/>
  <c r="K13" i="10" s="1"/>
  <c r="L12" i="10"/>
  <c r="M12" i="10"/>
  <c r="N12" i="10"/>
  <c r="O12" i="10"/>
  <c r="P12" i="10"/>
  <c r="Q12" i="10"/>
  <c r="R12" i="10"/>
  <c r="S12" i="10"/>
  <c r="F12" i="10"/>
  <c r="I19" i="6" l="1"/>
  <c r="J19" i="6"/>
  <c r="K20" i="6"/>
</calcChain>
</file>

<file path=xl/sharedStrings.xml><?xml version="1.0" encoding="utf-8"?>
<sst xmlns="http://schemas.openxmlformats.org/spreadsheetml/2006/main" count="446" uniqueCount="126">
  <si>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</si>
  <si>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</si>
  <si>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</si>
  <si>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</si>
  <si>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</si>
  <si>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</si>
  <si>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</si>
  <si>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</si>
  <si>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</si>
  <si>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</si>
  <si>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</si>
  <si>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</si>
  <si>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</si>
  <si>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</si>
  <si>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</si>
  <si>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</si>
  <si>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</si>
  <si>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</si>
  <si>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</si>
  <si>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</si>
  <si>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</si>
  <si>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</si>
  <si>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</si>
  <si>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</si>
  <si>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</si>
  <si>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</si>
  <si>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</si>
  <si>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</si>
  <si>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</si>
  <si>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</si>
  <si>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</si>
  <si>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</si>
  <si>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</si>
  <si>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</si>
  <si>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</si>
  <si>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</si>
  <si>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</si>
  <si>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</si>
  <si>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</si>
  <si>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</si>
  <si>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</si>
  <si>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</si>
  <si>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</si>
  <si>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</si>
  <si>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</si>
  <si>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</si>
  <si>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</si>
  <si>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</si>
  <si>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</si>
  <si>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</si>
  <si>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</si>
  <si>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</si>
  <si>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</si>
  <si>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</si>
  <si>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</si>
  <si>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</si>
  <si>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</si>
  <si>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</si>
  <si>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</si>
  <si>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</si>
  <si>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</si>
  <si>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</si>
  <si>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</si>
  <si>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</si>
  <si>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</si>
  <si>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Хлеб пшеничный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</si>
  <si>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</si>
  <si>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</si>
  <si>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</si>
  <si>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</si>
  <si>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</si>
  <si>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</si>
  <si>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</si>
  <si>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</si>
  <si>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</si>
  <si>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</si>
  <si>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</si>
  <si>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</si>
  <si>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</si>
  <si>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</si>
  <si>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</si>
  <si>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</si>
  <si>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Каша пшенная молочная  с маслом</t>
  </si>
  <si>
    <t>Чай с лимоном и мятой</t>
  </si>
  <si>
    <t xml:space="preserve"> Суп куриный с вермишелью</t>
  </si>
  <si>
    <t>Курица запеченная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</si>
  <si>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</si>
  <si>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</si>
  <si>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</si>
  <si>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</si>
  <si>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Фрукты в ассортименте (мандарин)</t>
  </si>
  <si>
    <t>Суп гороховый с мясом</t>
  </si>
  <si>
    <t>Напиток витаминизированный плодово – ягодный (черносмородиновый)</t>
  </si>
  <si>
    <t xml:space="preserve"> 2 блюдо</t>
  </si>
  <si>
    <t>Гарнир</t>
  </si>
  <si>
    <t xml:space="preserve">2 блюдо </t>
  </si>
  <si>
    <t>Мясо тушеное в сметане (говядина)</t>
  </si>
  <si>
    <t>80/10</t>
  </si>
  <si>
    <t>200/5</t>
  </si>
  <si>
    <t xml:space="preserve"> 3 блюдо</t>
  </si>
  <si>
    <t>2  блюдо</t>
  </si>
  <si>
    <t>Биточек мясной</t>
  </si>
  <si>
    <t>Гуляш (говядина)</t>
  </si>
  <si>
    <t>Икра свекольная</t>
  </si>
  <si>
    <t xml:space="preserve"> горячее блюдо</t>
  </si>
  <si>
    <t xml:space="preserve">Картофельное пюре с маслом </t>
  </si>
  <si>
    <t xml:space="preserve"> Блинчики с маслом (2 шт)</t>
  </si>
  <si>
    <t>Компот фруктово-ягодный (компотная смесь: вишня с/к, клубника, черноплодная рябина, слива с/к, яблоко)  NEW</t>
  </si>
  <si>
    <t>Компот  из смеси  фруктов  и ягод (фруктовая смесь: яблоко, клубника, вишня слива )  NEW</t>
  </si>
  <si>
    <t>Фрукты в асортименте (яблоко)</t>
  </si>
  <si>
    <t>Котлета мясная (говядина, свинина, курица)</t>
  </si>
  <si>
    <t>Компот фруктово ягодный (клубника)</t>
  </si>
  <si>
    <t>Запеканка из творога с ягодным соусом</t>
  </si>
  <si>
    <t>Сложный  гарнир №1 (картофельное пюре, фасоль стручковая)( пром. пр-во) NEW</t>
  </si>
  <si>
    <t>Мясо тушеное (говядина)</t>
  </si>
  <si>
    <t>Сложный гарнир  (картофель отварной, капуста тушеная)</t>
  </si>
  <si>
    <t>Яйцо отварное</t>
  </si>
  <si>
    <t xml:space="preserve"> Мясо тушеное (говядина)</t>
  </si>
  <si>
    <t>Кондитерское изделие промышленного производства (Барни)</t>
  </si>
  <si>
    <t>Икра баклажанная</t>
  </si>
  <si>
    <t>Кисель плодово – ягодный витаминизированный (черносмородиновый)</t>
  </si>
  <si>
    <t>Фрукты в ассортименте (яблоко)</t>
  </si>
  <si>
    <t>Компот  из смеси  фруктов  и ягод (фруктовая смесь: яблоко, клубника, лимон)</t>
  </si>
  <si>
    <t xml:space="preserve">Картофель отварной с маслом и зеленью </t>
  </si>
  <si>
    <t>Компот фруктово-ягодный (смесь фруктовая: яблоко, клубника, вишня б/к)</t>
  </si>
  <si>
    <t>МБОУ "СОШ №33" ТГО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</si>
</sst>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6" xfId="0" applyFont="1" applyBorder="1"/>
    <xf numFmtId="0" fontId="5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5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5" xfId="0" applyFont="1" applyBorder="1"/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5" fillId="4" borderId="15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5" xfId="0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1" xfId="0" applyFont="1" applyBorder="1"/>
    <xf numFmtId="0" fontId="6" fillId="0" borderId="42" xfId="0" applyFont="1" applyBorder="1"/>
    <xf numFmtId="0" fontId="10" fillId="0" borderId="43" xfId="0" applyFont="1" applyBorder="1"/>
    <xf numFmtId="0" fontId="10" fillId="0" borderId="41" xfId="0" applyFont="1" applyBorder="1"/>
    <xf numFmtId="0" fontId="9" fillId="0" borderId="43" xfId="0" applyFont="1" applyBorder="1"/>
    <xf numFmtId="0" fontId="17" fillId="0" borderId="15" xfId="1" applyFont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5" xfId="0" applyFont="1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29" xfId="0" applyFont="1" applyBorder="1"/>
    <xf numFmtId="0" fontId="9" fillId="2" borderId="29" xfId="0" applyFont="1" applyFill="1" applyBorder="1"/>
    <xf numFmtId="0" fontId="9" fillId="0" borderId="29" xfId="0" applyFont="1" applyBorder="1"/>
    <xf numFmtId="0" fontId="5" fillId="4" borderId="1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1" xfId="0" applyFont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1" xfId="0" applyFont="1" applyBorder="1"/>
    <xf numFmtId="0" fontId="10" fillId="0" borderId="32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0" borderId="27" xfId="0" applyFont="1" applyBorder="1"/>
    <xf numFmtId="0" fontId="6" fillId="0" borderId="30" xfId="0" applyFont="1" applyBorder="1"/>
    <xf numFmtId="0" fontId="10" fillId="2" borderId="29" xfId="0" applyFont="1" applyFill="1" applyBorder="1"/>
    <xf numFmtId="0" fontId="10" fillId="2" borderId="30" xfId="0" applyFont="1" applyFill="1" applyBorder="1"/>
    <xf numFmtId="0" fontId="10" fillId="0" borderId="27" xfId="0" applyFont="1" applyBorder="1"/>
    <xf numFmtId="0" fontId="9" fillId="2" borderId="30" xfId="0" applyFont="1" applyFill="1" applyBorder="1"/>
    <xf numFmtId="0" fontId="10" fillId="2" borderId="38" xfId="0" applyFont="1" applyFill="1" applyBorder="1" applyAlignment="1">
      <alignment horizontal="center"/>
    </xf>
    <xf numFmtId="0" fontId="10" fillId="0" borderId="32" xfId="0" applyFont="1" applyBorder="1"/>
    <xf numFmtId="0" fontId="10" fillId="0" borderId="32" xfId="0" applyFont="1" applyBorder="1" applyAlignment="1"/>
    <xf numFmtId="0" fontId="10" fillId="2" borderId="43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 wrapText="1"/>
    </xf>
    <xf numFmtId="0" fontId="9" fillId="0" borderId="41" xfId="0" applyFont="1" applyBorder="1"/>
    <xf numFmtId="0" fontId="10" fillId="3" borderId="38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0" borderId="38" xfId="0" applyFont="1" applyBorder="1"/>
    <xf numFmtId="0" fontId="9" fillId="0" borderId="3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1" xfId="0" applyFont="1" applyFill="1" applyBorder="1" applyAlignment="1">
      <alignment horizontal="left"/>
    </xf>
    <xf numFmtId="0" fontId="10" fillId="0" borderId="5" xfId="0" applyFont="1" applyBorder="1" applyAlignment="1"/>
    <xf numFmtId="0" fontId="10" fillId="0" borderId="32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1" xfId="0" applyFont="1" applyBorder="1"/>
    <xf numFmtId="0" fontId="7" fillId="0" borderId="42" xfId="0" applyFont="1" applyBorder="1"/>
    <xf numFmtId="0" fontId="5" fillId="0" borderId="3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wrapText="1"/>
    </xf>
    <xf numFmtId="164" fontId="6" fillId="2" borderId="33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5" xfId="0" applyFont="1" applyBorder="1"/>
    <xf numFmtId="0" fontId="10" fillId="3" borderId="25" xfId="0" applyFont="1" applyFill="1" applyBorder="1" applyAlignment="1">
      <alignment horizontal="center"/>
    </xf>
    <xf numFmtId="0" fontId="10" fillId="4" borderId="26" xfId="0" applyFont="1" applyFill="1" applyBorder="1"/>
    <xf numFmtId="0" fontId="10" fillId="2" borderId="25" xfId="0" applyFont="1" applyFill="1" applyBorder="1" applyAlignment="1">
      <alignment horizontal="center"/>
    </xf>
    <xf numFmtId="0" fontId="10" fillId="0" borderId="25" xfId="0" applyFont="1" applyBorder="1"/>
    <xf numFmtId="0" fontId="10" fillId="2" borderId="51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5" xfId="0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2" xfId="1" applyFont="1" applyFill="1" applyBorder="1" applyAlignment="1">
      <alignment horizontal="center"/>
    </xf>
    <xf numFmtId="0" fontId="0" fillId="2" borderId="0" xfId="0" applyFill="1"/>
    <xf numFmtId="0" fontId="10" fillId="0" borderId="50" xfId="0" applyFont="1" applyBorder="1"/>
    <xf numFmtId="0" fontId="10" fillId="0" borderId="32" xfId="0" applyFont="1" applyBorder="1" applyAlignment="1">
      <alignment wrapText="1"/>
    </xf>
    <xf numFmtId="0" fontId="9" fillId="2" borderId="45" xfId="0" applyFont="1" applyFill="1" applyBorder="1"/>
    <xf numFmtId="0" fontId="10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2" borderId="32" xfId="0" applyFont="1" applyFill="1" applyBorder="1"/>
    <xf numFmtId="0" fontId="9" fillId="0" borderId="32" xfId="0" applyFont="1" applyBorder="1" applyAlignment="1">
      <alignment horizontal="center"/>
    </xf>
    <xf numFmtId="0" fontId="9" fillId="0" borderId="32" xfId="0" applyFont="1" applyBorder="1"/>
    <xf numFmtId="0" fontId="9" fillId="4" borderId="33" xfId="0" applyFont="1" applyFill="1" applyBorder="1"/>
    <xf numFmtId="0" fontId="10" fillId="3" borderId="32" xfId="0" applyFont="1" applyFill="1" applyBorder="1"/>
    <xf numFmtId="0" fontId="10" fillId="4" borderId="32" xfId="0" applyFont="1" applyFill="1" applyBorder="1"/>
    <xf numFmtId="0" fontId="9" fillId="3" borderId="3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0" fillId="0" borderId="3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3" borderId="25" xfId="0" applyFont="1" applyFill="1" applyBorder="1" applyAlignment="1">
      <alignment horizontal="center" wrapText="1"/>
    </xf>
    <xf numFmtId="0" fontId="5" fillId="2" borderId="25" xfId="1" applyFont="1" applyFill="1" applyBorder="1" applyAlignment="1">
      <alignment horizontal="center"/>
    </xf>
    <xf numFmtId="0" fontId="10" fillId="0" borderId="21" xfId="0" applyFont="1" applyBorder="1"/>
    <xf numFmtId="0" fontId="10" fillId="0" borderId="32" xfId="0" applyFont="1" applyFill="1" applyBorder="1"/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28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48" xfId="0" applyFont="1" applyBorder="1"/>
    <xf numFmtId="0" fontId="7" fillId="0" borderId="22" xfId="0" applyFont="1" applyBorder="1"/>
    <xf numFmtId="0" fontId="5" fillId="0" borderId="23" xfId="0" applyFont="1" applyBorder="1" applyAlignment="1">
      <alignment horizontal="center"/>
    </xf>
    <xf numFmtId="0" fontId="9" fillId="0" borderId="30" xfId="0" applyFont="1" applyBorder="1"/>
    <xf numFmtId="0" fontId="10" fillId="0" borderId="5" xfId="0" applyFont="1" applyFill="1" applyBorder="1"/>
    <xf numFmtId="0" fontId="7" fillId="0" borderId="24" xfId="0" applyFont="1" applyBorder="1"/>
    <xf numFmtId="0" fontId="7" fillId="0" borderId="11" xfId="0" applyFont="1" applyBorder="1"/>
    <xf numFmtId="0" fontId="7" fillId="0" borderId="14" xfId="0" applyFont="1" applyBorder="1"/>
    <xf numFmtId="0" fontId="7" fillId="0" borderId="25" xfId="0" applyFont="1" applyBorder="1" applyAlignment="1">
      <alignment horizontal="center"/>
    </xf>
    <xf numFmtId="0" fontId="10" fillId="2" borderId="21" xfId="0" applyFont="1" applyFill="1" applyBorder="1"/>
    <xf numFmtId="0" fontId="9" fillId="0" borderId="5" xfId="0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0" borderId="37" xfId="0" applyFont="1" applyBorder="1" applyAlignment="1"/>
    <xf numFmtId="0" fontId="10" fillId="0" borderId="31" xfId="0" applyFont="1" applyBorder="1"/>
    <xf numFmtId="164" fontId="5" fillId="2" borderId="3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8" fillId="0" borderId="27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3" xfId="0" applyFont="1" applyFill="1" applyBorder="1"/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21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21" xfId="0" applyFont="1" applyFill="1" applyBorder="1" applyAlignment="1">
      <alignment vertical="center" wrapText="1"/>
    </xf>
    <xf numFmtId="0" fontId="7" fillId="0" borderId="27" xfId="0" applyFont="1" applyBorder="1"/>
    <xf numFmtId="0" fontId="6" fillId="4" borderId="3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9" fillId="0" borderId="19" xfId="0" applyFont="1" applyBorder="1"/>
    <xf numFmtId="0" fontId="15" fillId="0" borderId="31" xfId="0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18" xfId="0" applyFont="1" applyBorder="1"/>
    <xf numFmtId="0" fontId="9" fillId="0" borderId="26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45" xfId="0" applyFont="1" applyFill="1" applyBorder="1"/>
    <xf numFmtId="0" fontId="10" fillId="3" borderId="29" xfId="0" applyFont="1" applyFill="1" applyBorder="1"/>
    <xf numFmtId="0" fontId="10" fillId="4" borderId="29" xfId="0" applyFont="1" applyFill="1" applyBorder="1"/>
    <xf numFmtId="0" fontId="10" fillId="4" borderId="30" xfId="0" applyFont="1" applyFill="1" applyBorder="1"/>
    <xf numFmtId="0" fontId="12" fillId="0" borderId="3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0" fillId="4" borderId="33" xfId="0" applyFont="1" applyFill="1" applyBorder="1"/>
    <xf numFmtId="0" fontId="6" fillId="0" borderId="42" xfId="0" applyFont="1" applyBorder="1" applyAlignment="1">
      <alignment horizontal="center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7" fillId="2" borderId="32" xfId="0" applyFont="1" applyFill="1" applyBorder="1" applyAlignment="1"/>
    <xf numFmtId="0" fontId="7" fillId="2" borderId="33" xfId="0" applyFont="1" applyFill="1" applyBorder="1"/>
    <xf numFmtId="0" fontId="15" fillId="0" borderId="21" xfId="0" applyFont="1" applyFill="1" applyBorder="1" applyAlignment="1">
      <alignment horizontal="center" vertical="center" wrapText="1"/>
    </xf>
    <xf numFmtId="0" fontId="9" fillId="0" borderId="45" xfId="0" applyFont="1" applyBorder="1"/>
    <xf numFmtId="0" fontId="5" fillId="3" borderId="25" xfId="0" applyFont="1" applyFill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7" fillId="0" borderId="35" xfId="0" applyFont="1" applyBorder="1"/>
    <xf numFmtId="0" fontId="7" fillId="0" borderId="36" xfId="0" applyFont="1" applyBorder="1"/>
    <xf numFmtId="164" fontId="5" fillId="0" borderId="2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0" fontId="10" fillId="0" borderId="21" xfId="0" applyFont="1" applyFill="1" applyBorder="1"/>
    <xf numFmtId="0" fontId="9" fillId="0" borderId="33" xfId="0" applyFont="1" applyBorder="1" applyAlignment="1">
      <alignment horizontal="center"/>
    </xf>
    <xf numFmtId="0" fontId="10" fillId="0" borderId="32" xfId="0" applyFont="1" applyFill="1" applyBorder="1" applyAlignment="1"/>
    <xf numFmtId="0" fontId="6" fillId="0" borderId="50" xfId="0" applyFont="1" applyBorder="1"/>
    <xf numFmtId="0" fontId="10" fillId="0" borderId="33" xfId="0" applyFont="1" applyBorder="1"/>
    <xf numFmtId="164" fontId="10" fillId="0" borderId="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30" xfId="0" applyFont="1" applyBorder="1"/>
    <xf numFmtId="0" fontId="6" fillId="0" borderId="36" xfId="0" applyFont="1" applyBorder="1"/>
    <xf numFmtId="0" fontId="10" fillId="0" borderId="45" xfId="0" applyFont="1" applyFill="1" applyBorder="1"/>
    <xf numFmtId="0" fontId="5" fillId="0" borderId="32" xfId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45" xfId="0" applyFont="1" applyFill="1" applyBorder="1"/>
    <xf numFmtId="0" fontId="10" fillId="0" borderId="31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45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7" fillId="4" borderId="45" xfId="0" applyNumberFormat="1" applyFont="1" applyFill="1" applyBorder="1" applyAlignment="1">
      <alignment horizontal="center"/>
    </xf>
    <xf numFmtId="0" fontId="10" fillId="0" borderId="45" xfId="0" applyFont="1" applyBorder="1"/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wrapText="1"/>
    </xf>
    <xf numFmtId="0" fontId="7" fillId="2" borderId="33" xfId="0" applyFont="1" applyFill="1" applyBorder="1" applyAlignment="1"/>
    <xf numFmtId="0" fontId="10" fillId="0" borderId="2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9" fillId="0" borderId="27" xfId="0" applyFont="1" applyBorder="1"/>
    <xf numFmtId="0" fontId="0" fillId="0" borderId="0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53" xfId="0" applyFont="1" applyBorder="1"/>
    <xf numFmtId="0" fontId="10" fillId="0" borderId="26" xfId="0" applyFont="1" applyBorder="1"/>
    <xf numFmtId="0" fontId="10" fillId="0" borderId="17" xfId="0" applyFont="1" applyBorder="1"/>
    <xf numFmtId="0" fontId="9" fillId="0" borderId="42" xfId="0" applyFont="1" applyBorder="1"/>
    <xf numFmtId="0" fontId="10" fillId="0" borderId="42" xfId="0" applyFont="1" applyBorder="1"/>
    <xf numFmtId="0" fontId="9" fillId="3" borderId="34" xfId="0" applyFont="1" applyFill="1" applyBorder="1"/>
    <xf numFmtId="0" fontId="9" fillId="4" borderId="34" xfId="0" applyFont="1" applyFill="1" applyBorder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6" fillId="2" borderId="34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0" borderId="56" xfId="0" applyFont="1" applyBorder="1"/>
    <xf numFmtId="0" fontId="7" fillId="0" borderId="57" xfId="0" applyFont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35" xfId="0" applyFont="1" applyBorder="1"/>
    <xf numFmtId="0" fontId="9" fillId="3" borderId="0" xfId="0" applyFont="1" applyFill="1" applyBorder="1"/>
    <xf numFmtId="0" fontId="5" fillId="4" borderId="25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/>
    </xf>
    <xf numFmtId="0" fontId="7" fillId="4" borderId="44" xfId="0" applyFont="1" applyFill="1" applyBorder="1" applyAlignment="1"/>
    <xf numFmtId="0" fontId="8" fillId="4" borderId="34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6" xfId="0" applyFont="1" applyFill="1" applyBorder="1"/>
    <xf numFmtId="0" fontId="10" fillId="4" borderId="18" xfId="0" applyFont="1" applyFill="1" applyBorder="1"/>
    <xf numFmtId="0" fontId="10" fillId="4" borderId="17" xfId="0" applyFont="1" applyFill="1" applyBorder="1"/>
    <xf numFmtId="0" fontId="10" fillId="4" borderId="5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0" fontId="17" fillId="4" borderId="1" xfId="0" applyFont="1" applyFill="1" applyBorder="1"/>
    <xf numFmtId="0" fontId="0" fillId="4" borderId="0" xfId="0" applyFill="1" applyBorder="1"/>
    <xf numFmtId="0" fontId="10" fillId="3" borderId="5" xfId="0" applyFont="1" applyFill="1" applyBorder="1" applyAlignment="1">
      <alignment wrapText="1"/>
    </xf>
    <xf numFmtId="0" fontId="7" fillId="3" borderId="45" xfId="0" applyFont="1" applyFill="1" applyBorder="1"/>
    <xf numFmtId="0" fontId="17" fillId="3" borderId="1" xfId="0" applyFont="1" applyFill="1" applyBorder="1"/>
    <xf numFmtId="0" fontId="9" fillId="3" borderId="0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2" borderId="38" xfId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32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5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164" fontId="6" fillId="4" borderId="4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10" fillId="4" borderId="32" xfId="0" applyFont="1" applyFill="1" applyBorder="1" applyAlignment="1"/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8" xfId="0" applyFont="1" applyFill="1" applyBorder="1" applyAlignment="1"/>
    <xf numFmtId="0" fontId="10" fillId="0" borderId="34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8" fillId="3" borderId="46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4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164" fontId="6" fillId="3" borderId="4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10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2" borderId="44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4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35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27" xfId="0" applyFont="1" applyFill="1" applyBorder="1"/>
    <xf numFmtId="0" fontId="7" fillId="2" borderId="4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41" xfId="0" applyFont="1" applyFill="1" applyBorder="1"/>
    <xf numFmtId="0" fontId="9" fillId="2" borderId="35" xfId="0" applyFont="1" applyFill="1" applyBorder="1"/>
    <xf numFmtId="0" fontId="7" fillId="2" borderId="24" xfId="0" applyFont="1" applyFill="1" applyBorder="1"/>
    <xf numFmtId="0" fontId="7" fillId="2" borderId="11" xfId="0" applyFont="1" applyFill="1" applyBorder="1"/>
    <xf numFmtId="0" fontId="7" fillId="2" borderId="14" xfId="0" applyFont="1" applyFill="1" applyBorder="1"/>
    <xf numFmtId="0" fontId="7" fillId="2" borderId="35" xfId="0" applyFont="1" applyFill="1" applyBorder="1"/>
    <xf numFmtId="0" fontId="7" fillId="2" borderId="24" xfId="0" applyFont="1" applyFill="1" applyBorder="1" applyAlignment="1">
      <alignment horizontal="center"/>
    </xf>
    <xf numFmtId="0" fontId="9" fillId="2" borderId="11" xfId="0" applyFont="1" applyFill="1" applyBorder="1" applyAlignment="1"/>
    <xf numFmtId="0" fontId="9" fillId="2" borderId="13" xfId="0" applyFont="1" applyFill="1" applyBorder="1" applyAlignment="1"/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30" xfId="0" applyFont="1" applyFill="1" applyBorder="1"/>
    <xf numFmtId="0" fontId="7" fillId="2" borderId="4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8" fillId="2" borderId="42" xfId="0" applyFont="1" applyFill="1" applyBorder="1"/>
    <xf numFmtId="0" fontId="7" fillId="2" borderId="3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6" xfId="0" applyFont="1" applyFill="1" applyBorder="1"/>
    <xf numFmtId="0" fontId="7" fillId="2" borderId="4" xfId="0" applyFont="1" applyFill="1" applyBorder="1" applyAlignment="1">
      <alignment horizontal="center"/>
    </xf>
    <xf numFmtId="0" fontId="10" fillId="2" borderId="31" xfId="0" applyFont="1" applyFill="1" applyBorder="1" applyAlignment="1">
      <alignment wrapText="1"/>
    </xf>
    <xf numFmtId="0" fontId="10" fillId="2" borderId="48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left"/>
    </xf>
    <xf numFmtId="0" fontId="10" fillId="2" borderId="46" xfId="0" applyFont="1" applyFill="1" applyBorder="1"/>
    <xf numFmtId="0" fontId="5" fillId="2" borderId="5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wrapText="1"/>
    </xf>
    <xf numFmtId="0" fontId="9" fillId="2" borderId="46" xfId="0" applyFont="1" applyFill="1" applyBorder="1"/>
    <xf numFmtId="0" fontId="10" fillId="2" borderId="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10" fillId="2" borderId="45" xfId="0" applyFont="1" applyFill="1" applyBorder="1" applyAlignment="1">
      <alignment horizontal="left"/>
    </xf>
    <xf numFmtId="0" fontId="10" fillId="2" borderId="47" xfId="0" applyFont="1" applyFill="1" applyBorder="1"/>
    <xf numFmtId="0" fontId="5" fillId="2" borderId="2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7" fillId="2" borderId="45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50" xfId="0" applyFont="1" applyFill="1" applyBorder="1" applyAlignment="1">
      <alignment horizontal="center"/>
    </xf>
    <xf numFmtId="0" fontId="10" fillId="2" borderId="37" xfId="0" applyFont="1" applyFill="1" applyBorder="1"/>
    <xf numFmtId="0" fontId="10" fillId="2" borderId="31" xfId="0" applyFont="1" applyFill="1" applyBorder="1"/>
    <xf numFmtId="0" fontId="10" fillId="2" borderId="50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32" xfId="0" applyFont="1" applyFill="1" applyBorder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17" fillId="2" borderId="4" xfId="0" applyFont="1" applyFill="1" applyBorder="1"/>
    <xf numFmtId="0" fontId="0" fillId="2" borderId="0" xfId="0" applyFill="1" applyBorder="1" applyAlignment="1">
      <alignment horizontal="center"/>
    </xf>
    <xf numFmtId="0" fontId="0" fillId="2" borderId="6" xfId="0" applyFill="1" applyBorder="1"/>
    <xf numFmtId="0" fontId="17" fillId="2" borderId="8" xfId="0" applyFont="1" applyFill="1" applyBorder="1"/>
    <xf numFmtId="0" fontId="0" fillId="2" borderId="10" xfId="0" applyFill="1" applyBorder="1"/>
    <xf numFmtId="14" fontId="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1"/>
  <sheetViews>
    <sheetView zoomScale="60" zoomScaleNormal="60" workbookViewId="0">
      <selection activeCell="E13" sqref="E13"/>
    </sheetView>
  </sheetViews>
  <sheetFormatPr defaultRowHeight="15" x14ac:dyDescent="0.25"/>
  <cols>
    <col min="1" max="1" width="19.85546875" customWidth="1"/>
    <col min="2" max="2" width="7.85546875" customWidth="1"/>
    <col min="3" max="3" width="14.5703125" style="5" customWidth="1"/>
    <col min="4" max="4" width="19" customWidth="1"/>
    <col min="5" max="5" width="54" customWidth="1"/>
    <col min="6" max="6" width="13.85546875" customWidth="1"/>
    <col min="7" max="7" width="13.5703125" customWidth="1"/>
    <col min="9" max="9" width="11.28515625" customWidth="1"/>
    <col min="10" max="10" width="14.28515625" customWidth="1"/>
    <col min="11" max="11" width="20.5703125" customWidth="1"/>
    <col min="12" max="12" width="11.28515625" customWidth="1"/>
    <col min="16" max="16" width="11.5703125" customWidth="1"/>
    <col min="17" max="17" width="12.28515625" customWidth="1"/>
  </cols>
  <sheetData>
    <row r="2" spans="1:19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1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ht="15.75" x14ac:dyDescent="0.25">
      <c r="A4" s="96"/>
      <c r="B4" s="96"/>
      <c r="C4" s="408" t="s">
        <v>45</v>
      </c>
      <c r="D4" s="268"/>
      <c r="E4" s="385"/>
      <c r="F4" s="116"/>
      <c r="G4" s="110"/>
      <c r="H4" s="249" t="s">
        <v>26</v>
      </c>
      <c r="I4" s="250"/>
      <c r="J4" s="251"/>
      <c r="K4" s="311" t="s">
        <v>27</v>
      </c>
      <c r="L4" s="515" t="s">
        <v>28</v>
      </c>
      <c r="M4" s="516"/>
      <c r="N4" s="516"/>
      <c r="O4" s="517"/>
      <c r="P4" s="515" t="s">
        <v>29</v>
      </c>
      <c r="Q4" s="518"/>
      <c r="R4" s="518"/>
      <c r="S4" s="519"/>
    </row>
    <row r="5" spans="1:19" ht="28.5" customHeight="1" thickBot="1" x14ac:dyDescent="0.3">
      <c r="A5" s="322" t="s">
        <v>0</v>
      </c>
      <c r="B5" s="322"/>
      <c r="C5" s="412" t="s">
        <v>46</v>
      </c>
      <c r="D5" s="394" t="s">
        <v>47</v>
      </c>
      <c r="E5" s="139" t="s">
        <v>44</v>
      </c>
      <c r="F5" s="117" t="s">
        <v>30</v>
      </c>
      <c r="G5" s="111" t="s">
        <v>43</v>
      </c>
      <c r="H5" s="252" t="s">
        <v>31</v>
      </c>
      <c r="I5" s="14" t="s">
        <v>32</v>
      </c>
      <c r="J5" s="83" t="s">
        <v>33</v>
      </c>
      <c r="K5" s="312" t="s">
        <v>34</v>
      </c>
      <c r="L5" s="252" t="s">
        <v>35</v>
      </c>
      <c r="M5" s="14" t="s">
        <v>36</v>
      </c>
      <c r="N5" s="14" t="s">
        <v>37</v>
      </c>
      <c r="O5" s="83" t="s">
        <v>38</v>
      </c>
      <c r="P5" s="252" t="s">
        <v>39</v>
      </c>
      <c r="Q5" s="14" t="s">
        <v>40</v>
      </c>
      <c r="R5" s="14" t="s">
        <v>41</v>
      </c>
      <c r="S5" s="83" t="s">
        <v>42</v>
      </c>
    </row>
    <row r="6" spans="1:19" ht="34.5" customHeight="1" x14ac:dyDescent="0.25">
      <c r="A6" s="98" t="s">
        <v>6</v>
      </c>
      <c r="B6" s="158"/>
      <c r="C6" s="148">
        <v>225</v>
      </c>
      <c r="D6" s="260" t="s">
        <v>23</v>
      </c>
      <c r="E6" s="259" t="s">
        <v>106</v>
      </c>
      <c r="F6" s="148" t="s">
        <v>97</v>
      </c>
      <c r="G6" s="478"/>
      <c r="H6" s="230">
        <v>4.5999999999999996</v>
      </c>
      <c r="I6" s="17">
        <v>13.4</v>
      </c>
      <c r="J6" s="49">
        <v>26.9</v>
      </c>
      <c r="K6" s="315">
        <v>250</v>
      </c>
      <c r="L6" s="230">
        <v>6.3</v>
      </c>
      <c r="M6" s="17">
        <v>0</v>
      </c>
      <c r="N6" s="17">
        <v>0.02</v>
      </c>
      <c r="O6" s="49">
        <v>1.6</v>
      </c>
      <c r="P6" s="230">
        <v>14.4</v>
      </c>
      <c r="Q6" s="17">
        <v>41.9</v>
      </c>
      <c r="R6" s="17">
        <v>7.2</v>
      </c>
      <c r="S6" s="49">
        <v>0.5</v>
      </c>
    </row>
    <row r="7" spans="1:19" ht="34.5" customHeight="1" x14ac:dyDescent="0.25">
      <c r="A7" s="98"/>
      <c r="B7" s="158"/>
      <c r="C7" s="143">
        <v>59</v>
      </c>
      <c r="D7" s="158" t="s">
        <v>4</v>
      </c>
      <c r="E7" s="179" t="s">
        <v>12</v>
      </c>
      <c r="F7" s="143" t="s">
        <v>98</v>
      </c>
      <c r="G7" s="239"/>
      <c r="H7" s="199">
        <v>7.8</v>
      </c>
      <c r="I7" s="15">
        <v>11.89</v>
      </c>
      <c r="J7" s="55">
        <v>26.6</v>
      </c>
      <c r="K7" s="324">
        <v>244.6</v>
      </c>
      <c r="L7" s="199">
        <v>0.23</v>
      </c>
      <c r="M7" s="15">
        <v>0</v>
      </c>
      <c r="N7" s="15">
        <v>0.02</v>
      </c>
      <c r="O7" s="55">
        <v>0.9</v>
      </c>
      <c r="P7" s="199">
        <v>47.77</v>
      </c>
      <c r="Q7" s="15">
        <v>176.5</v>
      </c>
      <c r="R7" s="15">
        <v>57.95</v>
      </c>
      <c r="S7" s="55">
        <v>1.98</v>
      </c>
    </row>
    <row r="8" spans="1:19" ht="34.5" customHeight="1" x14ac:dyDescent="0.25">
      <c r="A8" s="98"/>
      <c r="B8" s="158"/>
      <c r="C8" s="143">
        <v>113</v>
      </c>
      <c r="D8" s="158" t="s">
        <v>5</v>
      </c>
      <c r="E8" s="179" t="s">
        <v>11</v>
      </c>
      <c r="F8" s="143">
        <v>200</v>
      </c>
      <c r="G8" s="239"/>
      <c r="H8" s="230">
        <v>0.2</v>
      </c>
      <c r="I8" s="17">
        <v>0</v>
      </c>
      <c r="J8" s="49">
        <v>11</v>
      </c>
      <c r="K8" s="243">
        <v>45.6</v>
      </c>
      <c r="L8" s="230">
        <v>0</v>
      </c>
      <c r="M8" s="17">
        <v>2.6</v>
      </c>
      <c r="N8" s="17">
        <v>0</v>
      </c>
      <c r="O8" s="49">
        <v>0</v>
      </c>
      <c r="P8" s="230">
        <v>15.64</v>
      </c>
      <c r="Q8" s="17">
        <v>8.8000000000000007</v>
      </c>
      <c r="R8" s="17">
        <v>4.72</v>
      </c>
      <c r="S8" s="49">
        <v>0.8</v>
      </c>
    </row>
    <row r="9" spans="1:19" ht="34.5" customHeight="1" x14ac:dyDescent="0.25">
      <c r="A9" s="98"/>
      <c r="B9" s="207"/>
      <c r="C9" s="213">
        <v>119</v>
      </c>
      <c r="D9" s="207" t="s">
        <v>15</v>
      </c>
      <c r="E9" s="209" t="s">
        <v>48</v>
      </c>
      <c r="F9" s="144">
        <v>30</v>
      </c>
      <c r="G9" s="479"/>
      <c r="H9" s="263">
        <v>2.13</v>
      </c>
      <c r="I9" s="23">
        <v>0.21</v>
      </c>
      <c r="J9" s="57">
        <v>13.26</v>
      </c>
      <c r="K9" s="467">
        <v>72</v>
      </c>
      <c r="L9" s="263">
        <v>0.03</v>
      </c>
      <c r="M9" s="23">
        <v>0</v>
      </c>
      <c r="N9" s="23">
        <v>0</v>
      </c>
      <c r="O9" s="57">
        <v>0.05</v>
      </c>
      <c r="P9" s="263">
        <v>11.1</v>
      </c>
      <c r="Q9" s="23">
        <v>65.400000000000006</v>
      </c>
      <c r="R9" s="23">
        <v>19.5</v>
      </c>
      <c r="S9" s="57">
        <v>0.84</v>
      </c>
    </row>
    <row r="10" spans="1:19" ht="34.5" customHeight="1" x14ac:dyDescent="0.25">
      <c r="A10" s="98"/>
      <c r="B10" s="207"/>
      <c r="C10" s="144">
        <v>120</v>
      </c>
      <c r="D10" s="207" t="s">
        <v>16</v>
      </c>
      <c r="E10" s="209" t="s">
        <v>14</v>
      </c>
      <c r="F10" s="144">
        <v>20</v>
      </c>
      <c r="G10" s="479"/>
      <c r="H10" s="263">
        <v>1.1399999999999999</v>
      </c>
      <c r="I10" s="23">
        <v>0.22</v>
      </c>
      <c r="J10" s="57">
        <v>7.44</v>
      </c>
      <c r="K10" s="467">
        <v>36.26</v>
      </c>
      <c r="L10" s="263">
        <v>0.02</v>
      </c>
      <c r="M10" s="23">
        <v>0.08</v>
      </c>
      <c r="N10" s="23">
        <v>0</v>
      </c>
      <c r="O10" s="57">
        <v>0.06</v>
      </c>
      <c r="P10" s="263">
        <v>6.8</v>
      </c>
      <c r="Q10" s="23">
        <v>24</v>
      </c>
      <c r="R10" s="23">
        <v>8.1999999999999993</v>
      </c>
      <c r="S10" s="57">
        <v>0.46</v>
      </c>
    </row>
    <row r="11" spans="1:19" ht="34.5" customHeight="1" x14ac:dyDescent="0.25">
      <c r="A11" s="98"/>
      <c r="B11" s="207"/>
      <c r="C11" s="144"/>
      <c r="D11" s="207"/>
      <c r="E11" s="288" t="s">
        <v>24</v>
      </c>
      <c r="F11" s="258">
        <f>F8+F9+F10+90+205</f>
        <v>545</v>
      </c>
      <c r="G11" s="479"/>
      <c r="H11" s="203">
        <f t="shared" ref="H11:S11" si="0">H6+H7+H8+H9+H10</f>
        <v>15.869999999999997</v>
      </c>
      <c r="I11" s="39">
        <f t="shared" si="0"/>
        <v>25.72</v>
      </c>
      <c r="J11" s="77">
        <f t="shared" si="0"/>
        <v>85.2</v>
      </c>
      <c r="K11" s="113">
        <f t="shared" si="0"/>
        <v>648.46</v>
      </c>
      <c r="L11" s="203">
        <f t="shared" si="0"/>
        <v>6.58</v>
      </c>
      <c r="M11" s="39">
        <f t="shared" si="0"/>
        <v>2.68</v>
      </c>
      <c r="N11" s="39">
        <f t="shared" si="0"/>
        <v>0.04</v>
      </c>
      <c r="O11" s="77">
        <f t="shared" si="0"/>
        <v>2.61</v>
      </c>
      <c r="P11" s="203">
        <f t="shared" si="0"/>
        <v>95.71</v>
      </c>
      <c r="Q11" s="39">
        <f t="shared" si="0"/>
        <v>316.60000000000002</v>
      </c>
      <c r="R11" s="39">
        <f t="shared" si="0"/>
        <v>97.570000000000007</v>
      </c>
      <c r="S11" s="77">
        <f t="shared" si="0"/>
        <v>4.58</v>
      </c>
    </row>
    <row r="12" spans="1:19" ht="34.5" customHeight="1" thickBot="1" x14ac:dyDescent="0.3">
      <c r="A12" s="98"/>
      <c r="B12" s="271"/>
      <c r="C12" s="144"/>
      <c r="D12" s="207"/>
      <c r="E12" s="288" t="s">
        <v>25</v>
      </c>
      <c r="F12" s="144"/>
      <c r="G12" s="479"/>
      <c r="H12" s="206"/>
      <c r="I12" s="61"/>
      <c r="J12" s="125"/>
      <c r="K12" s="480">
        <f>K11/23.5</f>
        <v>27.594042553191493</v>
      </c>
      <c r="L12" s="206"/>
      <c r="M12" s="481"/>
      <c r="N12" s="481"/>
      <c r="O12" s="482"/>
      <c r="P12" s="483"/>
      <c r="Q12" s="481"/>
      <c r="R12" s="481"/>
      <c r="S12" s="482"/>
    </row>
    <row r="13" spans="1:19" ht="34.5" customHeight="1" x14ac:dyDescent="0.25">
      <c r="A13" s="99" t="s">
        <v>7</v>
      </c>
      <c r="B13" s="99"/>
      <c r="C13" s="148">
        <v>24</v>
      </c>
      <c r="D13" s="260" t="s">
        <v>8</v>
      </c>
      <c r="E13" s="237" t="s">
        <v>121</v>
      </c>
      <c r="F13" s="148">
        <v>150</v>
      </c>
      <c r="G13" s="237"/>
      <c r="H13" s="246">
        <v>0.6</v>
      </c>
      <c r="I13" s="44">
        <v>0</v>
      </c>
      <c r="J13" s="219">
        <v>16.95</v>
      </c>
      <c r="K13" s="313">
        <v>69</v>
      </c>
      <c r="L13" s="246">
        <v>0.01</v>
      </c>
      <c r="M13" s="44">
        <v>19.5</v>
      </c>
      <c r="N13" s="44">
        <v>0.04</v>
      </c>
      <c r="O13" s="219">
        <v>0</v>
      </c>
      <c r="P13" s="246">
        <v>24</v>
      </c>
      <c r="Q13" s="44">
        <v>16.5</v>
      </c>
      <c r="R13" s="44">
        <v>13.5</v>
      </c>
      <c r="S13" s="219">
        <v>3.3</v>
      </c>
    </row>
    <row r="14" spans="1:19" ht="34.5" customHeight="1" x14ac:dyDescent="0.25">
      <c r="A14" s="98"/>
      <c r="B14" s="98"/>
      <c r="C14" s="143">
        <v>30</v>
      </c>
      <c r="D14" s="158" t="s">
        <v>9</v>
      </c>
      <c r="E14" s="179" t="s">
        <v>17</v>
      </c>
      <c r="F14" s="143">
        <v>200</v>
      </c>
      <c r="G14" s="179"/>
      <c r="H14" s="230">
        <v>6</v>
      </c>
      <c r="I14" s="17">
        <v>6.28</v>
      </c>
      <c r="J14" s="49">
        <v>7.12</v>
      </c>
      <c r="K14" s="243">
        <v>109.74</v>
      </c>
      <c r="L14" s="230">
        <v>0.06</v>
      </c>
      <c r="M14" s="17">
        <v>9.92</v>
      </c>
      <c r="N14" s="17">
        <v>2.2000000000000002</v>
      </c>
      <c r="O14" s="49">
        <v>1.2</v>
      </c>
      <c r="P14" s="230">
        <v>37.1</v>
      </c>
      <c r="Q14" s="17">
        <v>79.599999999999994</v>
      </c>
      <c r="R14" s="17">
        <v>21.2</v>
      </c>
      <c r="S14" s="49">
        <v>1.2</v>
      </c>
    </row>
    <row r="15" spans="1:19" ht="34.5" customHeight="1" x14ac:dyDescent="0.25">
      <c r="A15" s="100"/>
      <c r="B15" s="100"/>
      <c r="C15" s="143">
        <v>79</v>
      </c>
      <c r="D15" s="158" t="s">
        <v>10</v>
      </c>
      <c r="E15" s="179" t="s">
        <v>18</v>
      </c>
      <c r="F15" s="143">
        <v>250</v>
      </c>
      <c r="G15" s="179"/>
      <c r="H15" s="230">
        <v>26.5</v>
      </c>
      <c r="I15" s="17">
        <v>15.5</v>
      </c>
      <c r="J15" s="49">
        <v>39.75</v>
      </c>
      <c r="K15" s="243">
        <v>404.25</v>
      </c>
      <c r="L15" s="230">
        <v>0.12</v>
      </c>
      <c r="M15" s="17">
        <v>3.1</v>
      </c>
      <c r="N15" s="17">
        <v>7.0000000000000007E-2</v>
      </c>
      <c r="O15" s="49">
        <v>0.87</v>
      </c>
      <c r="P15" s="230">
        <v>40.65</v>
      </c>
      <c r="Q15" s="17">
        <v>269.10000000000002</v>
      </c>
      <c r="R15" s="17">
        <v>61.97</v>
      </c>
      <c r="S15" s="49">
        <v>2.7</v>
      </c>
    </row>
    <row r="16" spans="1:19" ht="34.5" customHeight="1" x14ac:dyDescent="0.25">
      <c r="A16" s="100"/>
      <c r="B16" s="100"/>
      <c r="C16" s="143">
        <v>98</v>
      </c>
      <c r="D16" s="158" t="s">
        <v>20</v>
      </c>
      <c r="E16" s="179" t="s">
        <v>19</v>
      </c>
      <c r="F16" s="143">
        <v>200</v>
      </c>
      <c r="G16" s="179"/>
      <c r="H16" s="230">
        <v>0.4</v>
      </c>
      <c r="I16" s="17">
        <v>0</v>
      </c>
      <c r="J16" s="49">
        <v>27</v>
      </c>
      <c r="K16" s="243">
        <v>110</v>
      </c>
      <c r="L16" s="230">
        <v>0</v>
      </c>
      <c r="M16" s="17">
        <v>1.4</v>
      </c>
      <c r="N16" s="17">
        <v>1.4</v>
      </c>
      <c r="O16" s="49">
        <v>0.04</v>
      </c>
      <c r="P16" s="230">
        <v>12.8</v>
      </c>
      <c r="Q16" s="17">
        <v>2.2000000000000002</v>
      </c>
      <c r="R16" s="17">
        <v>1.8</v>
      </c>
      <c r="S16" s="49">
        <v>0.5</v>
      </c>
    </row>
    <row r="17" spans="1:19" ht="34.5" customHeight="1" x14ac:dyDescent="0.25">
      <c r="A17" s="100"/>
      <c r="B17" s="100"/>
      <c r="C17" s="146">
        <v>119</v>
      </c>
      <c r="D17" s="158" t="s">
        <v>15</v>
      </c>
      <c r="E17" s="179" t="s">
        <v>65</v>
      </c>
      <c r="F17" s="143">
        <v>30</v>
      </c>
      <c r="G17" s="179"/>
      <c r="H17" s="230">
        <v>2.13</v>
      </c>
      <c r="I17" s="17">
        <v>0.21</v>
      </c>
      <c r="J17" s="49">
        <v>13.26</v>
      </c>
      <c r="K17" s="243">
        <v>72</v>
      </c>
      <c r="L17" s="230">
        <v>0.03</v>
      </c>
      <c r="M17" s="17">
        <v>0</v>
      </c>
      <c r="N17" s="17">
        <v>0</v>
      </c>
      <c r="O17" s="49">
        <v>0.05</v>
      </c>
      <c r="P17" s="230">
        <v>11.1</v>
      </c>
      <c r="Q17" s="17">
        <v>65.400000000000006</v>
      </c>
      <c r="R17" s="17">
        <v>19.5</v>
      </c>
      <c r="S17" s="49">
        <v>0.84</v>
      </c>
    </row>
    <row r="18" spans="1:19" ht="34.5" customHeight="1" x14ac:dyDescent="0.25">
      <c r="A18" s="100"/>
      <c r="B18" s="100"/>
      <c r="C18" s="143">
        <v>120</v>
      </c>
      <c r="D18" s="158" t="s">
        <v>16</v>
      </c>
      <c r="E18" s="179" t="s">
        <v>22</v>
      </c>
      <c r="F18" s="143">
        <v>20</v>
      </c>
      <c r="G18" s="179"/>
      <c r="H18" s="230">
        <v>1.1399999999999999</v>
      </c>
      <c r="I18" s="17">
        <v>0.22</v>
      </c>
      <c r="J18" s="49">
        <v>7.44</v>
      </c>
      <c r="K18" s="243">
        <v>36.26</v>
      </c>
      <c r="L18" s="230">
        <v>0.02</v>
      </c>
      <c r="M18" s="17">
        <v>0.08</v>
      </c>
      <c r="N18" s="17">
        <v>0</v>
      </c>
      <c r="O18" s="49">
        <v>0.06</v>
      </c>
      <c r="P18" s="230">
        <v>6.8</v>
      </c>
      <c r="Q18" s="17">
        <v>24</v>
      </c>
      <c r="R18" s="17">
        <v>8.1999999999999993</v>
      </c>
      <c r="S18" s="49">
        <v>0.46</v>
      </c>
    </row>
    <row r="19" spans="1:19" ht="34.5" customHeight="1" x14ac:dyDescent="0.25">
      <c r="A19" s="100"/>
      <c r="B19" s="100"/>
      <c r="C19" s="222"/>
      <c r="D19" s="223"/>
      <c r="E19" s="288" t="s">
        <v>24</v>
      </c>
      <c r="F19" s="309">
        <f>SUM(F13:F18)</f>
        <v>850</v>
      </c>
      <c r="G19" s="240"/>
      <c r="H19" s="199">
        <f>SUM(H13:H18)</f>
        <v>36.770000000000003</v>
      </c>
      <c r="I19" s="15">
        <f>SUM(I13:I18)</f>
        <v>22.21</v>
      </c>
      <c r="J19" s="55">
        <f>SUM(J13:J18)</f>
        <v>111.52</v>
      </c>
      <c r="K19" s="317">
        <f>SUM(K13:K18)</f>
        <v>801.25</v>
      </c>
      <c r="L19" s="200"/>
      <c r="M19" s="18"/>
      <c r="N19" s="18"/>
      <c r="O19" s="50"/>
      <c r="P19" s="200"/>
      <c r="Q19" s="18"/>
      <c r="R19" s="18"/>
      <c r="S19" s="50"/>
    </row>
    <row r="20" spans="1:19" ht="34.5" customHeight="1" thickBot="1" x14ac:dyDescent="0.3">
      <c r="A20" s="397"/>
      <c r="B20" s="397"/>
      <c r="C20" s="320"/>
      <c r="D20" s="283"/>
      <c r="E20" s="289" t="s">
        <v>25</v>
      </c>
      <c r="F20" s="283"/>
      <c r="G20" s="303"/>
      <c r="H20" s="395"/>
      <c r="I20" s="48"/>
      <c r="J20" s="396"/>
      <c r="K20" s="318">
        <f>K19/23.5</f>
        <v>34.095744680851062</v>
      </c>
      <c r="L20" s="285"/>
      <c r="M20" s="51"/>
      <c r="N20" s="51"/>
      <c r="O20" s="52"/>
      <c r="P20" s="285"/>
      <c r="Q20" s="51"/>
      <c r="R20" s="51"/>
      <c r="S20" s="52"/>
    </row>
    <row r="21" spans="1:19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</sheetData>
  <mergeCells count="2">
    <mergeCell ref="L4:O4"/>
    <mergeCell ref="P4:S4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1"/>
  <sheetViews>
    <sheetView zoomScale="80" zoomScaleNormal="80" workbookViewId="0">
      <selection activeCell="P14" sqref="P14:S26"/>
    </sheetView>
  </sheetViews>
  <sheetFormatPr defaultRowHeight="15" x14ac:dyDescent="0.25"/>
  <cols>
    <col min="1" max="2" width="20.7109375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 thickBot="1" x14ac:dyDescent="0.3">
      <c r="A4" s="96"/>
      <c r="B4" s="420"/>
      <c r="C4" s="419" t="s">
        <v>45</v>
      </c>
      <c r="D4" s="96"/>
      <c r="E4" s="176"/>
      <c r="F4" s="408"/>
      <c r="G4" s="407"/>
      <c r="H4" s="277" t="s">
        <v>26</v>
      </c>
      <c r="I4" s="311"/>
      <c r="J4" s="241"/>
      <c r="K4" s="191" t="s">
        <v>27</v>
      </c>
      <c r="L4" s="520" t="s">
        <v>28</v>
      </c>
      <c r="M4" s="521"/>
      <c r="N4" s="521"/>
      <c r="O4" s="521"/>
      <c r="P4" s="520" t="s">
        <v>29</v>
      </c>
      <c r="Q4" s="522"/>
      <c r="R4" s="522"/>
      <c r="S4" s="523"/>
    </row>
    <row r="5" spans="1:19" s="19" customFormat="1" ht="28.5" customHeight="1" thickBot="1" x14ac:dyDescent="0.3">
      <c r="A5" s="97" t="s">
        <v>0</v>
      </c>
      <c r="B5" s="329"/>
      <c r="C5" s="117" t="s">
        <v>46</v>
      </c>
      <c r="D5" s="414" t="s">
        <v>47</v>
      </c>
      <c r="E5" s="111" t="s">
        <v>44</v>
      </c>
      <c r="F5" s="117" t="s">
        <v>30</v>
      </c>
      <c r="G5" s="111" t="s">
        <v>43</v>
      </c>
      <c r="H5" s="229" t="s">
        <v>31</v>
      </c>
      <c r="I5" s="80" t="s">
        <v>32</v>
      </c>
      <c r="J5" s="81" t="s">
        <v>33</v>
      </c>
      <c r="K5" s="192" t="s">
        <v>34</v>
      </c>
      <c r="L5" s="393" t="s">
        <v>35</v>
      </c>
      <c r="M5" s="384" t="s">
        <v>36</v>
      </c>
      <c r="N5" s="384" t="s">
        <v>37</v>
      </c>
      <c r="O5" s="415" t="s">
        <v>38</v>
      </c>
      <c r="P5" s="252" t="s">
        <v>39</v>
      </c>
      <c r="Q5" s="14" t="s">
        <v>40</v>
      </c>
      <c r="R5" s="14" t="s">
        <v>41</v>
      </c>
      <c r="S5" s="83" t="s">
        <v>42</v>
      </c>
    </row>
    <row r="6" spans="1:19" s="19" customFormat="1" ht="26.45" customHeight="1" x14ac:dyDescent="0.25">
      <c r="A6" s="98" t="s">
        <v>6</v>
      </c>
      <c r="B6" s="90"/>
      <c r="C6" s="218" t="s">
        <v>53</v>
      </c>
      <c r="D6" s="215" t="s">
        <v>23</v>
      </c>
      <c r="E6" s="259" t="s">
        <v>51</v>
      </c>
      <c r="F6" s="218">
        <v>17</v>
      </c>
      <c r="G6" s="294"/>
      <c r="H6" s="246">
        <v>1.7</v>
      </c>
      <c r="I6" s="44">
        <v>4.42</v>
      </c>
      <c r="J6" s="219">
        <v>0.85</v>
      </c>
      <c r="K6" s="220">
        <v>49.98</v>
      </c>
      <c r="L6" s="246">
        <v>0</v>
      </c>
      <c r="M6" s="44">
        <v>0.1</v>
      </c>
      <c r="N6" s="44">
        <v>0</v>
      </c>
      <c r="O6" s="58">
        <v>0</v>
      </c>
      <c r="P6" s="246">
        <v>25.16</v>
      </c>
      <c r="Q6" s="44">
        <v>18.190000000000001</v>
      </c>
      <c r="R6" s="44">
        <v>3.74</v>
      </c>
      <c r="S6" s="219">
        <v>0.1</v>
      </c>
    </row>
    <row r="7" spans="1:19" s="19" customFormat="1" ht="26.45" customHeight="1" x14ac:dyDescent="0.25">
      <c r="A7" s="98"/>
      <c r="B7" s="90"/>
      <c r="C7" s="143">
        <v>54</v>
      </c>
      <c r="D7" s="158" t="s">
        <v>77</v>
      </c>
      <c r="E7" s="181" t="s">
        <v>50</v>
      </c>
      <c r="F7" s="143">
        <v>150</v>
      </c>
      <c r="G7" s="141"/>
      <c r="H7" s="263">
        <v>7.2</v>
      </c>
      <c r="I7" s="23">
        <v>5.0999999999999996</v>
      </c>
      <c r="J7" s="57">
        <v>33.9</v>
      </c>
      <c r="K7" s="196">
        <v>210.3</v>
      </c>
      <c r="L7" s="263">
        <v>0.21</v>
      </c>
      <c r="M7" s="23">
        <v>0</v>
      </c>
      <c r="N7" s="23">
        <v>0</v>
      </c>
      <c r="O7" s="24">
        <v>1.74</v>
      </c>
      <c r="P7" s="263">
        <v>14.55</v>
      </c>
      <c r="Q7" s="23">
        <v>208.87</v>
      </c>
      <c r="R7" s="23">
        <v>139.99</v>
      </c>
      <c r="S7" s="57">
        <v>4.68</v>
      </c>
    </row>
    <row r="8" spans="1:19" s="19" customFormat="1" ht="44.25" customHeight="1" x14ac:dyDescent="0.25">
      <c r="A8" s="98"/>
      <c r="B8" s="90"/>
      <c r="C8" s="143">
        <v>58</v>
      </c>
      <c r="D8" s="158" t="s">
        <v>10</v>
      </c>
      <c r="E8" s="177" t="s">
        <v>49</v>
      </c>
      <c r="F8" s="143">
        <v>90</v>
      </c>
      <c r="G8" s="141"/>
      <c r="H8" s="230">
        <v>12.4</v>
      </c>
      <c r="I8" s="17">
        <v>14.03</v>
      </c>
      <c r="J8" s="49">
        <v>2.56</v>
      </c>
      <c r="K8" s="193">
        <v>188.2</v>
      </c>
      <c r="L8" s="230">
        <v>7.0000000000000007E-2</v>
      </c>
      <c r="M8" s="17">
        <v>20.3</v>
      </c>
      <c r="N8" s="17">
        <v>0.03</v>
      </c>
      <c r="O8" s="21">
        <v>2.2999999999999998</v>
      </c>
      <c r="P8" s="230">
        <v>18.100000000000001</v>
      </c>
      <c r="Q8" s="17">
        <v>104.3</v>
      </c>
      <c r="R8" s="17">
        <v>18</v>
      </c>
      <c r="S8" s="49">
        <v>1.2</v>
      </c>
    </row>
    <row r="9" spans="1:19" s="19" customFormat="1" ht="37.5" customHeight="1" x14ac:dyDescent="0.25">
      <c r="A9" s="98"/>
      <c r="B9" s="90"/>
      <c r="C9" s="145">
        <v>104</v>
      </c>
      <c r="D9" s="238" t="s">
        <v>20</v>
      </c>
      <c r="E9" s="228" t="s">
        <v>92</v>
      </c>
      <c r="F9" s="185">
        <v>200</v>
      </c>
      <c r="G9" s="112"/>
      <c r="H9" s="230">
        <v>0</v>
      </c>
      <c r="I9" s="17">
        <v>0</v>
      </c>
      <c r="J9" s="49">
        <v>19.2</v>
      </c>
      <c r="K9" s="193">
        <v>76.8</v>
      </c>
      <c r="L9" s="230">
        <v>0.16</v>
      </c>
      <c r="M9" s="17">
        <v>9.16</v>
      </c>
      <c r="N9" s="17">
        <v>0.12</v>
      </c>
      <c r="O9" s="21">
        <v>0.8</v>
      </c>
      <c r="P9" s="230">
        <v>0.76</v>
      </c>
      <c r="Q9" s="17">
        <v>0</v>
      </c>
      <c r="R9" s="17">
        <v>0</v>
      </c>
      <c r="S9" s="49">
        <v>0</v>
      </c>
    </row>
    <row r="10" spans="1:19" s="19" customFormat="1" ht="26.45" customHeight="1" x14ac:dyDescent="0.25">
      <c r="A10" s="98"/>
      <c r="B10" s="90"/>
      <c r="C10" s="146">
        <v>119</v>
      </c>
      <c r="D10" s="158" t="s">
        <v>15</v>
      </c>
      <c r="E10" s="181" t="s">
        <v>21</v>
      </c>
      <c r="F10" s="143">
        <v>30</v>
      </c>
      <c r="G10" s="141"/>
      <c r="H10" s="230">
        <v>2.13</v>
      </c>
      <c r="I10" s="17">
        <v>0.21</v>
      </c>
      <c r="J10" s="49">
        <v>13.26</v>
      </c>
      <c r="K10" s="194">
        <v>72</v>
      </c>
      <c r="L10" s="230">
        <v>0.03</v>
      </c>
      <c r="M10" s="17">
        <v>0</v>
      </c>
      <c r="N10" s="17">
        <v>0</v>
      </c>
      <c r="O10" s="21">
        <v>0.05</v>
      </c>
      <c r="P10" s="230">
        <v>11.1</v>
      </c>
      <c r="Q10" s="17">
        <v>65.400000000000006</v>
      </c>
      <c r="R10" s="17">
        <v>19.5</v>
      </c>
      <c r="S10" s="49">
        <v>0.84</v>
      </c>
    </row>
    <row r="11" spans="1:19" s="19" customFormat="1" ht="26.45" customHeight="1" x14ac:dyDescent="0.25">
      <c r="A11" s="98"/>
      <c r="B11" s="90"/>
      <c r="C11" s="143">
        <v>120</v>
      </c>
      <c r="D11" s="158" t="s">
        <v>16</v>
      </c>
      <c r="E11" s="181" t="s">
        <v>54</v>
      </c>
      <c r="F11" s="143">
        <v>20</v>
      </c>
      <c r="G11" s="141"/>
      <c r="H11" s="230">
        <v>1.1399999999999999</v>
      </c>
      <c r="I11" s="17">
        <v>0.22</v>
      </c>
      <c r="J11" s="49">
        <v>7.44</v>
      </c>
      <c r="K11" s="194">
        <v>36.26</v>
      </c>
      <c r="L11" s="230">
        <v>0.02</v>
      </c>
      <c r="M11" s="17">
        <v>0.08</v>
      </c>
      <c r="N11" s="17">
        <v>0</v>
      </c>
      <c r="O11" s="21">
        <v>0.06</v>
      </c>
      <c r="P11" s="230">
        <v>6.8</v>
      </c>
      <c r="Q11" s="17">
        <v>24</v>
      </c>
      <c r="R11" s="17">
        <v>8.1999999999999993</v>
      </c>
      <c r="S11" s="49">
        <v>0.46</v>
      </c>
    </row>
    <row r="12" spans="1:19" s="19" customFormat="1" ht="26.45" customHeight="1" x14ac:dyDescent="0.25">
      <c r="A12" s="98"/>
      <c r="B12" s="90"/>
      <c r="C12" s="143"/>
      <c r="D12" s="158"/>
      <c r="E12" s="287" t="s">
        <v>24</v>
      </c>
      <c r="F12" s="309">
        <f>SUM(F6:F11)</f>
        <v>507</v>
      </c>
      <c r="G12" s="141"/>
      <c r="H12" s="230">
        <f t="shared" ref="H12:S12" si="0">SUM(H6:H11)</f>
        <v>24.57</v>
      </c>
      <c r="I12" s="17">
        <f t="shared" si="0"/>
        <v>23.979999999999997</v>
      </c>
      <c r="J12" s="49">
        <f t="shared" si="0"/>
        <v>77.210000000000008</v>
      </c>
      <c r="K12" s="382">
        <f t="shared" si="0"/>
        <v>633.54</v>
      </c>
      <c r="L12" s="230">
        <f t="shared" si="0"/>
        <v>0.4900000000000001</v>
      </c>
      <c r="M12" s="17">
        <f t="shared" si="0"/>
        <v>29.64</v>
      </c>
      <c r="N12" s="17">
        <f t="shared" si="0"/>
        <v>0.15</v>
      </c>
      <c r="O12" s="21">
        <f t="shared" si="0"/>
        <v>4.9499999999999993</v>
      </c>
      <c r="P12" s="230">
        <f t="shared" si="0"/>
        <v>76.47</v>
      </c>
      <c r="Q12" s="17">
        <f t="shared" si="0"/>
        <v>420.76</v>
      </c>
      <c r="R12" s="17">
        <f t="shared" si="0"/>
        <v>189.43</v>
      </c>
      <c r="S12" s="49">
        <f t="shared" si="0"/>
        <v>7.2799999999999994</v>
      </c>
    </row>
    <row r="13" spans="1:19" s="19" customFormat="1" ht="26.45" customHeight="1" thickBot="1" x14ac:dyDescent="0.3">
      <c r="A13" s="398"/>
      <c r="B13" s="90"/>
      <c r="C13" s="372"/>
      <c r="D13" s="323"/>
      <c r="E13" s="289" t="s">
        <v>25</v>
      </c>
      <c r="F13" s="372"/>
      <c r="G13" s="371"/>
      <c r="H13" s="471"/>
      <c r="I13" s="469"/>
      <c r="J13" s="470"/>
      <c r="K13" s="381">
        <f>K12/23.5</f>
        <v>26.959148936170212</v>
      </c>
      <c r="L13" s="471"/>
      <c r="M13" s="469"/>
      <c r="N13" s="469"/>
      <c r="O13" s="472"/>
      <c r="P13" s="471"/>
      <c r="Q13" s="469"/>
      <c r="R13" s="469"/>
      <c r="S13" s="470"/>
    </row>
    <row r="14" spans="1:19" s="19" customFormat="1" ht="26.45" customHeight="1" x14ac:dyDescent="0.25">
      <c r="A14" s="155" t="s">
        <v>7</v>
      </c>
      <c r="B14" s="260"/>
      <c r="C14" s="413">
        <v>135</v>
      </c>
      <c r="D14" s="405" t="s">
        <v>23</v>
      </c>
      <c r="E14" s="180" t="s">
        <v>63</v>
      </c>
      <c r="F14" s="161">
        <v>60</v>
      </c>
      <c r="G14" s="253"/>
      <c r="H14" s="369">
        <v>1.2</v>
      </c>
      <c r="I14" s="59">
        <v>5.4</v>
      </c>
      <c r="J14" s="60">
        <v>5.16</v>
      </c>
      <c r="K14" s="262">
        <v>73.2</v>
      </c>
      <c r="L14" s="369">
        <v>0.01</v>
      </c>
      <c r="M14" s="59">
        <v>4.2</v>
      </c>
      <c r="N14" s="59">
        <v>0.55000000000000004</v>
      </c>
      <c r="O14" s="410">
        <v>0</v>
      </c>
      <c r="P14" s="369">
        <v>24.6</v>
      </c>
      <c r="Q14" s="59">
        <v>40.200000000000003</v>
      </c>
      <c r="R14" s="59">
        <v>21</v>
      </c>
      <c r="S14" s="60">
        <v>4.2</v>
      </c>
    </row>
    <row r="15" spans="1:19" s="19" customFormat="1" ht="26.45" customHeight="1" x14ac:dyDescent="0.25">
      <c r="A15" s="153"/>
      <c r="B15" s="207"/>
      <c r="C15" s="157">
        <v>36</v>
      </c>
      <c r="D15" s="207" t="s">
        <v>9</v>
      </c>
      <c r="E15" s="275" t="s">
        <v>55</v>
      </c>
      <c r="F15" s="144">
        <v>200</v>
      </c>
      <c r="G15" s="209"/>
      <c r="H15" s="236">
        <v>5</v>
      </c>
      <c r="I15" s="94">
        <v>8.6</v>
      </c>
      <c r="J15" s="211">
        <v>12.6</v>
      </c>
      <c r="K15" s="406">
        <v>147.80000000000001</v>
      </c>
      <c r="L15" s="236">
        <v>0.1</v>
      </c>
      <c r="M15" s="94">
        <v>10.08</v>
      </c>
      <c r="N15" s="94">
        <v>0</v>
      </c>
      <c r="O15" s="95">
        <v>1.1000000000000001</v>
      </c>
      <c r="P15" s="236">
        <v>41.98</v>
      </c>
      <c r="Q15" s="94">
        <v>122.08</v>
      </c>
      <c r="R15" s="94">
        <v>36.96</v>
      </c>
      <c r="S15" s="211">
        <v>11.18</v>
      </c>
    </row>
    <row r="16" spans="1:19" s="19" customFormat="1" ht="26.45" customHeight="1" x14ac:dyDescent="0.25">
      <c r="A16" s="119"/>
      <c r="B16" s="227" t="s">
        <v>87</v>
      </c>
      <c r="C16" s="167">
        <v>90</v>
      </c>
      <c r="D16" s="225" t="s">
        <v>10</v>
      </c>
      <c r="E16" s="350" t="s">
        <v>110</v>
      </c>
      <c r="F16" s="357">
        <v>90</v>
      </c>
      <c r="G16" s="170"/>
      <c r="H16" s="235">
        <v>15.21</v>
      </c>
      <c r="I16" s="63">
        <v>14.04</v>
      </c>
      <c r="J16" s="86">
        <v>8.91</v>
      </c>
      <c r="K16" s="363">
        <v>222.75</v>
      </c>
      <c r="L16" s="235">
        <v>0.37</v>
      </c>
      <c r="M16" s="63">
        <v>0.09</v>
      </c>
      <c r="N16" s="63">
        <v>0</v>
      </c>
      <c r="O16" s="64">
        <v>0.49</v>
      </c>
      <c r="P16" s="235">
        <v>54.18</v>
      </c>
      <c r="Q16" s="63">
        <v>117.54</v>
      </c>
      <c r="R16" s="63">
        <v>24.8</v>
      </c>
      <c r="S16" s="86">
        <v>1.6</v>
      </c>
    </row>
    <row r="17" spans="1:19" s="19" customFormat="1" ht="26.45" customHeight="1" x14ac:dyDescent="0.25">
      <c r="A17" s="119"/>
      <c r="B17" s="453" t="s">
        <v>89</v>
      </c>
      <c r="C17" s="169">
        <v>88</v>
      </c>
      <c r="D17" s="226" t="s">
        <v>10</v>
      </c>
      <c r="E17" s="351" t="s">
        <v>114</v>
      </c>
      <c r="F17" s="358">
        <v>90</v>
      </c>
      <c r="G17" s="171"/>
      <c r="H17" s="422">
        <v>18</v>
      </c>
      <c r="I17" s="92">
        <v>15.58</v>
      </c>
      <c r="J17" s="423">
        <v>2.89</v>
      </c>
      <c r="K17" s="494">
        <v>232.83</v>
      </c>
      <c r="L17" s="422">
        <v>0.05</v>
      </c>
      <c r="M17" s="92">
        <v>0.55000000000000004</v>
      </c>
      <c r="N17" s="92">
        <v>0</v>
      </c>
      <c r="O17" s="93">
        <v>0.82</v>
      </c>
      <c r="P17" s="422">
        <v>11.7</v>
      </c>
      <c r="Q17" s="92">
        <v>170.76</v>
      </c>
      <c r="R17" s="92">
        <v>22.04</v>
      </c>
      <c r="S17" s="423">
        <v>2.4700000000000002</v>
      </c>
    </row>
    <row r="18" spans="1:19" s="19" customFormat="1" ht="33" customHeight="1" x14ac:dyDescent="0.25">
      <c r="A18" s="119"/>
      <c r="B18" s="227" t="s">
        <v>87</v>
      </c>
      <c r="C18" s="167">
        <v>218</v>
      </c>
      <c r="D18" s="225" t="s">
        <v>56</v>
      </c>
      <c r="E18" s="439" t="s">
        <v>113</v>
      </c>
      <c r="F18" s="183">
        <v>150</v>
      </c>
      <c r="G18" s="361"/>
      <c r="H18" s="304">
        <v>4.1399999999999997</v>
      </c>
      <c r="I18" s="72">
        <v>10.86</v>
      </c>
      <c r="J18" s="73">
        <v>18.64</v>
      </c>
      <c r="K18" s="416">
        <v>189</v>
      </c>
      <c r="L18" s="304">
        <v>0.15</v>
      </c>
      <c r="M18" s="72">
        <v>13.75</v>
      </c>
      <c r="N18" s="72">
        <v>0.21</v>
      </c>
      <c r="O18" s="123">
        <v>0.37</v>
      </c>
      <c r="P18" s="304">
        <v>72.209999999999994</v>
      </c>
      <c r="Q18" s="72">
        <v>101.37</v>
      </c>
      <c r="R18" s="72">
        <v>42.64</v>
      </c>
      <c r="S18" s="73">
        <v>1.6</v>
      </c>
    </row>
    <row r="19" spans="1:19" s="19" customFormat="1" ht="33" customHeight="1" x14ac:dyDescent="0.25">
      <c r="A19" s="119"/>
      <c r="B19" s="453" t="s">
        <v>89</v>
      </c>
      <c r="C19" s="169">
        <v>205</v>
      </c>
      <c r="D19" s="226" t="s">
        <v>56</v>
      </c>
      <c r="E19" s="435" t="s">
        <v>115</v>
      </c>
      <c r="F19" s="184">
        <v>150</v>
      </c>
      <c r="G19" s="360"/>
      <c r="H19" s="232">
        <v>4.1399999999999997</v>
      </c>
      <c r="I19" s="75">
        <v>10.86</v>
      </c>
      <c r="J19" s="121">
        <v>18.64</v>
      </c>
      <c r="K19" s="495">
        <v>189</v>
      </c>
      <c r="L19" s="232">
        <v>0.15</v>
      </c>
      <c r="M19" s="75">
        <v>13.75</v>
      </c>
      <c r="N19" s="75">
        <v>0.01</v>
      </c>
      <c r="O19" s="436">
        <v>0.37</v>
      </c>
      <c r="P19" s="232">
        <v>72.209999999999994</v>
      </c>
      <c r="Q19" s="75">
        <v>101.37</v>
      </c>
      <c r="R19" s="75">
        <v>42.64</v>
      </c>
      <c r="S19" s="121">
        <v>1.6</v>
      </c>
    </row>
    <row r="20" spans="1:19" s="19" customFormat="1" ht="51" customHeight="1" x14ac:dyDescent="0.25">
      <c r="A20" s="119"/>
      <c r="B20" s="221"/>
      <c r="C20" s="157">
        <v>219</v>
      </c>
      <c r="D20" s="207" t="s">
        <v>20</v>
      </c>
      <c r="E20" s="275" t="s">
        <v>107</v>
      </c>
      <c r="F20" s="144">
        <v>200</v>
      </c>
      <c r="G20" s="209"/>
      <c r="H20" s="263">
        <v>0</v>
      </c>
      <c r="I20" s="23">
        <v>0</v>
      </c>
      <c r="J20" s="57">
        <v>25</v>
      </c>
      <c r="K20" s="467">
        <v>100</v>
      </c>
      <c r="L20" s="263">
        <v>0</v>
      </c>
      <c r="M20" s="23">
        <v>5.48</v>
      </c>
      <c r="N20" s="23">
        <v>0</v>
      </c>
      <c r="O20" s="24">
        <v>0.57999999999999996</v>
      </c>
      <c r="P20" s="263">
        <v>0.4</v>
      </c>
      <c r="Q20" s="23">
        <v>0</v>
      </c>
      <c r="R20" s="23">
        <v>0</v>
      </c>
      <c r="S20" s="57">
        <v>0.04</v>
      </c>
    </row>
    <row r="21" spans="1:19" s="19" customFormat="1" ht="26.45" customHeight="1" x14ac:dyDescent="0.25">
      <c r="A21" s="119"/>
      <c r="B21" s="221"/>
      <c r="C21" s="448">
        <v>119</v>
      </c>
      <c r="D21" s="207" t="s">
        <v>15</v>
      </c>
      <c r="E21" s="212" t="s">
        <v>65</v>
      </c>
      <c r="F21" s="144">
        <v>30</v>
      </c>
      <c r="G21" s="174"/>
      <c r="H21" s="263">
        <v>2.13</v>
      </c>
      <c r="I21" s="23">
        <v>0.21</v>
      </c>
      <c r="J21" s="57">
        <v>13.26</v>
      </c>
      <c r="K21" s="467">
        <v>72</v>
      </c>
      <c r="L21" s="263">
        <v>0.03</v>
      </c>
      <c r="M21" s="23">
        <v>0</v>
      </c>
      <c r="N21" s="23">
        <v>0</v>
      </c>
      <c r="O21" s="24">
        <v>0.05</v>
      </c>
      <c r="P21" s="263">
        <v>11.1</v>
      </c>
      <c r="Q21" s="23">
        <v>65.400000000000006</v>
      </c>
      <c r="R21" s="23">
        <v>19.5</v>
      </c>
      <c r="S21" s="57">
        <v>0.84</v>
      </c>
    </row>
    <row r="22" spans="1:19" s="19" customFormat="1" ht="26.45" customHeight="1" x14ac:dyDescent="0.25">
      <c r="A22" s="119"/>
      <c r="B22" s="221"/>
      <c r="C22" s="157">
        <v>120</v>
      </c>
      <c r="D22" s="207" t="s">
        <v>16</v>
      </c>
      <c r="E22" s="212" t="s">
        <v>54</v>
      </c>
      <c r="F22" s="144">
        <v>20</v>
      </c>
      <c r="G22" s="174"/>
      <c r="H22" s="263">
        <v>1.1399999999999999</v>
      </c>
      <c r="I22" s="23">
        <v>0.22</v>
      </c>
      <c r="J22" s="57">
        <v>7.44</v>
      </c>
      <c r="K22" s="467">
        <v>36.26</v>
      </c>
      <c r="L22" s="263">
        <v>0.02</v>
      </c>
      <c r="M22" s="23">
        <v>0.08</v>
      </c>
      <c r="N22" s="23">
        <v>0</v>
      </c>
      <c r="O22" s="24">
        <v>0.06</v>
      </c>
      <c r="P22" s="263">
        <v>6.8</v>
      </c>
      <c r="Q22" s="23">
        <v>24</v>
      </c>
      <c r="R22" s="23">
        <v>8.1999999999999993</v>
      </c>
      <c r="S22" s="57">
        <v>0.46</v>
      </c>
    </row>
    <row r="23" spans="1:19" s="19" customFormat="1" ht="26.45" customHeight="1" x14ac:dyDescent="0.25">
      <c r="A23" s="119"/>
      <c r="B23" s="227" t="s">
        <v>87</v>
      </c>
      <c r="C23" s="449"/>
      <c r="D23" s="227"/>
      <c r="E23" s="352" t="s">
        <v>24</v>
      </c>
      <c r="F23" s="424">
        <f>F14+F15+F16+F18+F20+F21+F22</f>
        <v>750</v>
      </c>
      <c r="G23" s="486"/>
      <c r="H23" s="490">
        <f t="shared" ref="H23:S23" si="1">H14+H15+H16+H18+H20+H21+H22</f>
        <v>28.82</v>
      </c>
      <c r="I23" s="488">
        <f t="shared" si="1"/>
        <v>39.33</v>
      </c>
      <c r="J23" s="491">
        <f t="shared" si="1"/>
        <v>91.01</v>
      </c>
      <c r="K23" s="496">
        <f t="shared" si="1"/>
        <v>841.01</v>
      </c>
      <c r="L23" s="490">
        <f t="shared" si="1"/>
        <v>0.68</v>
      </c>
      <c r="M23" s="488">
        <f t="shared" si="1"/>
        <v>33.68</v>
      </c>
      <c r="N23" s="488">
        <f t="shared" si="1"/>
        <v>0.76</v>
      </c>
      <c r="O23" s="499">
        <f t="shared" si="1"/>
        <v>2.65</v>
      </c>
      <c r="P23" s="490">
        <f t="shared" si="1"/>
        <v>211.26999999999998</v>
      </c>
      <c r="Q23" s="488">
        <f t="shared" si="1"/>
        <v>470.59000000000003</v>
      </c>
      <c r="R23" s="488">
        <f t="shared" si="1"/>
        <v>153.1</v>
      </c>
      <c r="S23" s="491">
        <f t="shared" si="1"/>
        <v>19.920000000000002</v>
      </c>
    </row>
    <row r="24" spans="1:19" s="19" customFormat="1" ht="26.45" customHeight="1" x14ac:dyDescent="0.25">
      <c r="A24" s="119"/>
      <c r="B24" s="453" t="s">
        <v>89</v>
      </c>
      <c r="C24" s="450"/>
      <c r="D24" s="400"/>
      <c r="E24" s="425" t="s">
        <v>24</v>
      </c>
      <c r="F24" s="426">
        <f>F14+F15+F17+F19+F20+F21+F22</f>
        <v>750</v>
      </c>
      <c r="G24" s="487"/>
      <c r="H24" s="492">
        <f t="shared" ref="H24:S24" si="2">H14+H15+H17+H19+H20+H21+H22</f>
        <v>31.61</v>
      </c>
      <c r="I24" s="489">
        <f t="shared" si="2"/>
        <v>40.869999999999997</v>
      </c>
      <c r="J24" s="493">
        <f t="shared" si="2"/>
        <v>84.99</v>
      </c>
      <c r="K24" s="497">
        <f t="shared" si="2"/>
        <v>851.09</v>
      </c>
      <c r="L24" s="492">
        <f t="shared" si="2"/>
        <v>0.36</v>
      </c>
      <c r="M24" s="489">
        <f t="shared" si="2"/>
        <v>34.14</v>
      </c>
      <c r="N24" s="489">
        <f t="shared" si="2"/>
        <v>0.56000000000000005</v>
      </c>
      <c r="O24" s="500">
        <f t="shared" si="2"/>
        <v>2.98</v>
      </c>
      <c r="P24" s="492">
        <f t="shared" si="2"/>
        <v>168.79000000000002</v>
      </c>
      <c r="Q24" s="489">
        <f t="shared" si="2"/>
        <v>523.80999999999995</v>
      </c>
      <c r="R24" s="489">
        <f t="shared" si="2"/>
        <v>150.33999999999997</v>
      </c>
      <c r="S24" s="493">
        <f t="shared" si="2"/>
        <v>20.79</v>
      </c>
    </row>
    <row r="25" spans="1:19" s="19" customFormat="1" ht="26.45" customHeight="1" thickBot="1" x14ac:dyDescent="0.3">
      <c r="A25" s="119"/>
      <c r="B25" s="227" t="s">
        <v>87</v>
      </c>
      <c r="C25" s="451"/>
      <c r="D25" s="399"/>
      <c r="E25" s="440" t="s">
        <v>25</v>
      </c>
      <c r="F25" s="427"/>
      <c r="G25" s="428"/>
      <c r="H25" s="201"/>
      <c r="I25" s="25"/>
      <c r="J25" s="74"/>
      <c r="K25" s="498">
        <f>K23/23.5</f>
        <v>35.787659574468087</v>
      </c>
      <c r="L25" s="201"/>
      <c r="M25" s="25"/>
      <c r="N25" s="25"/>
      <c r="O25" s="122"/>
      <c r="P25" s="201"/>
      <c r="Q25" s="25"/>
      <c r="R25" s="25"/>
      <c r="S25" s="74"/>
    </row>
    <row r="26" spans="1:19" s="19" customFormat="1" ht="26.45" customHeight="1" thickBot="1" x14ac:dyDescent="0.3">
      <c r="A26" s="156"/>
      <c r="B26" s="224" t="s">
        <v>89</v>
      </c>
      <c r="C26" s="452"/>
      <c r="D26" s="224"/>
      <c r="E26" s="355" t="s">
        <v>25</v>
      </c>
      <c r="F26" s="186"/>
      <c r="G26" s="362"/>
      <c r="H26" s="429"/>
      <c r="I26" s="430"/>
      <c r="J26" s="431"/>
      <c r="K26" s="466">
        <f>K24/23.5</f>
        <v>36.216595744680852</v>
      </c>
      <c r="L26" s="202"/>
      <c r="M26" s="432"/>
      <c r="N26" s="432"/>
      <c r="O26" s="433"/>
      <c r="P26" s="202"/>
      <c r="Q26" s="432"/>
      <c r="R26" s="432"/>
      <c r="S26" s="434"/>
    </row>
    <row r="27" spans="1:19" s="137" customFormat="1" ht="26.45" customHeight="1" x14ac:dyDescent="0.25">
      <c r="A27" s="389"/>
      <c r="B27" s="389"/>
      <c r="C27" s="390"/>
      <c r="D27" s="389"/>
      <c r="E27" s="391"/>
      <c r="F27" s="389"/>
      <c r="G27" s="389"/>
      <c r="H27" s="389"/>
      <c r="I27" s="389"/>
      <c r="J27" s="389"/>
      <c r="K27" s="392"/>
      <c r="L27" s="389"/>
      <c r="M27" s="389"/>
      <c r="N27" s="389"/>
      <c r="O27" s="389"/>
      <c r="P27" s="389"/>
      <c r="Q27" s="389"/>
      <c r="R27" s="389"/>
      <c r="S27" s="389"/>
    </row>
    <row r="28" spans="1:19" s="137" customFormat="1" ht="26.45" customHeight="1" x14ac:dyDescent="0.25">
      <c r="A28" s="441" t="s">
        <v>79</v>
      </c>
      <c r="B28" s="421"/>
      <c r="C28" s="442"/>
      <c r="D28" s="389"/>
      <c r="E28" s="391"/>
      <c r="F28" s="389"/>
      <c r="G28" s="389"/>
      <c r="H28" s="389"/>
      <c r="I28" s="389"/>
      <c r="J28" s="389"/>
      <c r="K28" s="392"/>
      <c r="L28" s="389"/>
      <c r="M28" s="389"/>
      <c r="N28" s="389"/>
      <c r="O28" s="389"/>
      <c r="P28" s="389"/>
      <c r="Q28" s="389"/>
      <c r="R28" s="389"/>
      <c r="S28" s="389"/>
    </row>
    <row r="29" spans="1:19" x14ac:dyDescent="0.25">
      <c r="A29" s="437" t="s">
        <v>80</v>
      </c>
      <c r="B29" s="438"/>
      <c r="C29" s="12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5">
      <c r="A30" s="11"/>
      <c r="B30" s="11"/>
      <c r="C30" s="38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5">
      <c r="A31" s="11"/>
      <c r="B31" s="11"/>
      <c r="C31" s="38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25">
      <c r="A32" s="11"/>
      <c r="B32" s="11"/>
      <c r="C32" s="38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11"/>
      <c r="C33" s="38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11"/>
      <c r="C34" s="38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11"/>
      <c r="C35" s="38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11"/>
      <c r="B36" s="11"/>
      <c r="C36" s="38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5">
      <c r="A37" s="11"/>
      <c r="B37" s="11"/>
      <c r="C37" s="38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5">
      <c r="A38" s="11"/>
      <c r="B38" s="11"/>
      <c r="C38" s="38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11"/>
      <c r="C39" s="38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11"/>
      <c r="C40" s="38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A41" s="387"/>
      <c r="B41" s="387"/>
      <c r="C41" s="388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5" x14ac:dyDescent="0.25"/>
  <cols>
    <col min="1" max="1" width="19.7109375" customWidth="1"/>
    <col min="2" max="2" width="16.140625" style="5" customWidth="1"/>
    <col min="3" max="3" width="19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9" ht="23.25" x14ac:dyDescent="0.35">
      <c r="A2" s="6" t="s">
        <v>1</v>
      </c>
      <c r="B2" s="7"/>
      <c r="C2" s="6" t="s">
        <v>3</v>
      </c>
      <c r="D2" s="6"/>
      <c r="E2" s="8" t="s">
        <v>2</v>
      </c>
      <c r="F2" s="128">
        <v>3</v>
      </c>
      <c r="G2" s="6"/>
      <c r="J2" s="8"/>
      <c r="K2" s="7"/>
      <c r="L2" s="1"/>
      <c r="M2" s="2"/>
    </row>
    <row r="3" spans="1:19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19" customFormat="1" ht="21.75" customHeight="1" x14ac:dyDescent="0.25">
      <c r="A4" s="151"/>
      <c r="B4" s="116" t="s">
        <v>45</v>
      </c>
      <c r="C4" s="115"/>
      <c r="D4" s="166"/>
      <c r="E4" s="110"/>
      <c r="F4" s="116"/>
      <c r="G4" s="78" t="s">
        <v>26</v>
      </c>
      <c r="H4" s="78"/>
      <c r="I4" s="78"/>
      <c r="J4" s="191" t="s">
        <v>27</v>
      </c>
      <c r="K4" s="524" t="s">
        <v>28</v>
      </c>
      <c r="L4" s="525"/>
      <c r="M4" s="525"/>
      <c r="N4" s="526"/>
      <c r="O4" s="527" t="s">
        <v>29</v>
      </c>
      <c r="P4" s="527"/>
      <c r="Q4" s="527"/>
      <c r="R4" s="528"/>
    </row>
    <row r="5" spans="1:19" s="19" customFormat="1" ht="28.5" customHeight="1" thickBot="1" x14ac:dyDescent="0.3">
      <c r="A5" s="152" t="s">
        <v>0</v>
      </c>
      <c r="B5" s="117" t="s">
        <v>46</v>
      </c>
      <c r="C5" s="329" t="s">
        <v>47</v>
      </c>
      <c r="D5" s="117" t="s">
        <v>44</v>
      </c>
      <c r="E5" s="111" t="s">
        <v>30</v>
      </c>
      <c r="F5" s="117" t="s">
        <v>43</v>
      </c>
      <c r="G5" s="79" t="s">
        <v>31</v>
      </c>
      <c r="H5" s="80" t="s">
        <v>32</v>
      </c>
      <c r="I5" s="188" t="s">
        <v>33</v>
      </c>
      <c r="J5" s="192" t="s">
        <v>34</v>
      </c>
      <c r="K5" s="229" t="s">
        <v>35</v>
      </c>
      <c r="L5" s="80" t="s">
        <v>36</v>
      </c>
      <c r="M5" s="80" t="s">
        <v>37</v>
      </c>
      <c r="N5" s="81" t="s">
        <v>38</v>
      </c>
      <c r="O5" s="79" t="s">
        <v>39</v>
      </c>
      <c r="P5" s="80" t="s">
        <v>40</v>
      </c>
      <c r="Q5" s="80" t="s">
        <v>41</v>
      </c>
      <c r="R5" s="81" t="s">
        <v>42</v>
      </c>
    </row>
    <row r="6" spans="1:19" s="19" customFormat="1" ht="37.5" customHeight="1" x14ac:dyDescent="0.25">
      <c r="A6" s="155" t="s">
        <v>6</v>
      </c>
      <c r="B6" s="148">
        <v>25</v>
      </c>
      <c r="C6" s="237" t="s">
        <v>23</v>
      </c>
      <c r="D6" s="373" t="s">
        <v>57</v>
      </c>
      <c r="E6" s="375">
        <v>150</v>
      </c>
      <c r="F6" s="148"/>
      <c r="G6" s="45">
        <v>0.6</v>
      </c>
      <c r="H6" s="46">
        <v>0.45</v>
      </c>
      <c r="I6" s="53">
        <v>12.3</v>
      </c>
      <c r="J6" s="195">
        <v>54.9</v>
      </c>
      <c r="K6" s="257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19" customFormat="1" ht="37.5" customHeight="1" x14ac:dyDescent="0.25">
      <c r="A7" s="118"/>
      <c r="B7" s="144">
        <v>230</v>
      </c>
      <c r="C7" s="208" t="s">
        <v>104</v>
      </c>
      <c r="D7" s="165" t="s">
        <v>112</v>
      </c>
      <c r="E7" s="144">
        <v>150</v>
      </c>
      <c r="F7" s="207"/>
      <c r="G7" s="22">
        <v>24.4</v>
      </c>
      <c r="H7" s="23">
        <v>10.3</v>
      </c>
      <c r="I7" s="24">
        <v>36.08</v>
      </c>
      <c r="J7" s="196">
        <v>336</v>
      </c>
      <c r="K7" s="263">
        <v>0.06</v>
      </c>
      <c r="L7" s="23">
        <v>3.83</v>
      </c>
      <c r="M7" s="23">
        <v>4.4999999999999998E-2</v>
      </c>
      <c r="N7" s="57">
        <v>1.1299999999999999</v>
      </c>
      <c r="O7" s="22">
        <v>177.75</v>
      </c>
      <c r="P7" s="23">
        <v>242.2</v>
      </c>
      <c r="Q7" s="23">
        <v>28.9</v>
      </c>
      <c r="R7" s="57">
        <v>0.98</v>
      </c>
      <c r="S7" s="41"/>
    </row>
    <row r="8" spans="1:19" s="19" customFormat="1" ht="37.5" customHeight="1" x14ac:dyDescent="0.25">
      <c r="A8" s="118"/>
      <c r="B8" s="143">
        <v>114</v>
      </c>
      <c r="C8" s="179" t="s">
        <v>52</v>
      </c>
      <c r="D8" s="216" t="s">
        <v>59</v>
      </c>
      <c r="E8" s="376">
        <v>200</v>
      </c>
      <c r="F8" s="143"/>
      <c r="G8" s="20">
        <v>0.2</v>
      </c>
      <c r="H8" s="17">
        <v>0</v>
      </c>
      <c r="I8" s="21">
        <v>11</v>
      </c>
      <c r="J8" s="193">
        <v>44.8</v>
      </c>
      <c r="K8" s="230">
        <v>0</v>
      </c>
      <c r="L8" s="17">
        <v>0.08</v>
      </c>
      <c r="M8" s="17">
        <v>0</v>
      </c>
      <c r="N8" s="49">
        <v>0</v>
      </c>
      <c r="O8" s="20">
        <v>13.56</v>
      </c>
      <c r="P8" s="17">
        <v>7.66</v>
      </c>
      <c r="Q8" s="17">
        <v>4.08</v>
      </c>
      <c r="R8" s="49">
        <v>0.8</v>
      </c>
    </row>
    <row r="9" spans="1:19" s="19" customFormat="1" ht="37.5" customHeight="1" x14ac:dyDescent="0.25">
      <c r="A9" s="118"/>
      <c r="B9" s="146">
        <v>121</v>
      </c>
      <c r="C9" s="179" t="s">
        <v>15</v>
      </c>
      <c r="D9" s="216" t="s">
        <v>58</v>
      </c>
      <c r="E9" s="333">
        <v>30</v>
      </c>
      <c r="F9" s="143"/>
      <c r="G9" s="20">
        <v>2.16</v>
      </c>
      <c r="H9" s="17">
        <v>0.81</v>
      </c>
      <c r="I9" s="21">
        <v>14.73</v>
      </c>
      <c r="J9" s="193">
        <v>75.66</v>
      </c>
      <c r="K9" s="230">
        <v>0.04</v>
      </c>
      <c r="L9" s="17">
        <v>0</v>
      </c>
      <c r="M9" s="17">
        <v>0</v>
      </c>
      <c r="N9" s="49">
        <v>0.51</v>
      </c>
      <c r="O9" s="20">
        <v>7.5</v>
      </c>
      <c r="P9" s="17">
        <v>24.6</v>
      </c>
      <c r="Q9" s="17">
        <v>9.9</v>
      </c>
      <c r="R9" s="49">
        <v>0.45</v>
      </c>
    </row>
    <row r="10" spans="1:19" s="19" customFormat="1" ht="37.5" customHeight="1" x14ac:dyDescent="0.25">
      <c r="A10" s="118"/>
      <c r="B10" s="143">
        <v>120</v>
      </c>
      <c r="C10" s="179" t="s">
        <v>16</v>
      </c>
      <c r="D10" s="159" t="s">
        <v>54</v>
      </c>
      <c r="E10" s="141">
        <v>20</v>
      </c>
      <c r="F10" s="143"/>
      <c r="G10" s="20">
        <v>1.1399999999999999</v>
      </c>
      <c r="H10" s="17">
        <v>0.22</v>
      </c>
      <c r="I10" s="21">
        <v>7.44</v>
      </c>
      <c r="J10" s="194">
        <v>36.26</v>
      </c>
      <c r="K10" s="230">
        <v>0.02</v>
      </c>
      <c r="L10" s="17">
        <v>0.08</v>
      </c>
      <c r="M10" s="17">
        <v>0</v>
      </c>
      <c r="N10" s="49">
        <v>0.06</v>
      </c>
      <c r="O10" s="20">
        <v>6.8</v>
      </c>
      <c r="P10" s="17">
        <v>24</v>
      </c>
      <c r="Q10" s="17">
        <v>8.1999999999999993</v>
      </c>
      <c r="R10" s="49">
        <v>0.46</v>
      </c>
    </row>
    <row r="11" spans="1:19" s="19" customFormat="1" ht="37.5" customHeight="1" x14ac:dyDescent="0.25">
      <c r="A11" s="118"/>
      <c r="B11" s="143"/>
      <c r="C11" s="179"/>
      <c r="D11" s="300" t="s">
        <v>24</v>
      </c>
      <c r="E11" s="307">
        <f>SUM(E6:E10)</f>
        <v>550</v>
      </c>
      <c r="F11" s="143"/>
      <c r="G11" s="20">
        <f t="shared" ref="G11:R11" si="0">SUM(G6:G10)</f>
        <v>28.5</v>
      </c>
      <c r="H11" s="17">
        <f t="shared" si="0"/>
        <v>11.780000000000001</v>
      </c>
      <c r="I11" s="21">
        <f t="shared" si="0"/>
        <v>81.55</v>
      </c>
      <c r="J11" s="382">
        <f t="shared" si="0"/>
        <v>547.62</v>
      </c>
      <c r="K11" s="230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0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19" customFormat="1" ht="37.5" customHeight="1" thickBot="1" x14ac:dyDescent="0.3">
      <c r="A12" s="328"/>
      <c r="B12" s="372"/>
      <c r="C12" s="371"/>
      <c r="D12" s="374" t="s">
        <v>25</v>
      </c>
      <c r="E12" s="377"/>
      <c r="F12" s="323"/>
      <c r="G12" s="379"/>
      <c r="H12" s="84"/>
      <c r="I12" s="380"/>
      <c r="J12" s="381">
        <f>J11/23.5</f>
        <v>23.302978723404255</v>
      </c>
      <c r="K12" s="383"/>
      <c r="L12" s="84"/>
      <c r="M12" s="84"/>
      <c r="N12" s="85"/>
      <c r="O12" s="379"/>
      <c r="P12" s="84"/>
      <c r="Q12" s="84"/>
      <c r="R12" s="85"/>
    </row>
    <row r="13" spans="1:19" s="19" customFormat="1" ht="37.5" customHeight="1" x14ac:dyDescent="0.25">
      <c r="A13" s="155" t="s">
        <v>7</v>
      </c>
      <c r="B13" s="148">
        <v>137</v>
      </c>
      <c r="C13" s="237" t="s">
        <v>8</v>
      </c>
      <c r="D13" s="373" t="s">
        <v>90</v>
      </c>
      <c r="E13" s="378">
        <v>150</v>
      </c>
      <c r="F13" s="260"/>
      <c r="G13" s="257">
        <v>1.35</v>
      </c>
      <c r="H13" s="46">
        <v>0</v>
      </c>
      <c r="I13" s="47">
        <v>12.9</v>
      </c>
      <c r="J13" s="242">
        <v>57</v>
      </c>
      <c r="K13" s="257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19" customFormat="1" ht="37.5" customHeight="1" x14ac:dyDescent="0.25">
      <c r="A14" s="118"/>
      <c r="B14" s="143">
        <v>33</v>
      </c>
      <c r="C14" s="179" t="s">
        <v>9</v>
      </c>
      <c r="D14" s="216" t="s">
        <v>72</v>
      </c>
      <c r="E14" s="333">
        <v>200</v>
      </c>
      <c r="F14" s="158"/>
      <c r="G14" s="231">
        <v>6.4</v>
      </c>
      <c r="H14" s="13">
        <v>6.2</v>
      </c>
      <c r="I14" s="54">
        <v>12.2</v>
      </c>
      <c r="J14" s="114">
        <v>130.6</v>
      </c>
      <c r="K14" s="231">
        <v>0.08</v>
      </c>
      <c r="L14" s="13">
        <v>6.8</v>
      </c>
      <c r="M14" s="13">
        <v>0</v>
      </c>
      <c r="N14" s="54">
        <v>1</v>
      </c>
      <c r="O14" s="88">
        <v>36.799999999999997</v>
      </c>
      <c r="P14" s="13">
        <v>76.2</v>
      </c>
      <c r="Q14" s="13">
        <v>23.2</v>
      </c>
      <c r="R14" s="54">
        <v>0.8</v>
      </c>
    </row>
    <row r="15" spans="1:19" s="19" customFormat="1" ht="37.5" customHeight="1" x14ac:dyDescent="0.25">
      <c r="A15" s="120"/>
      <c r="B15" s="143">
        <v>80</v>
      </c>
      <c r="C15" s="179" t="s">
        <v>10</v>
      </c>
      <c r="D15" s="216" t="s">
        <v>61</v>
      </c>
      <c r="E15" s="333">
        <v>90</v>
      </c>
      <c r="F15" s="158"/>
      <c r="G15" s="230">
        <v>14.85</v>
      </c>
      <c r="H15" s="17">
        <v>13.32</v>
      </c>
      <c r="I15" s="49">
        <v>5.94</v>
      </c>
      <c r="J15" s="243">
        <v>202.68</v>
      </c>
      <c r="K15" s="230">
        <v>0.06</v>
      </c>
      <c r="L15" s="17">
        <v>3.83</v>
      </c>
      <c r="M15" s="17">
        <v>8.9999999999999993E-3</v>
      </c>
      <c r="N15" s="49">
        <v>0.69</v>
      </c>
      <c r="O15" s="20">
        <v>20.58</v>
      </c>
      <c r="P15" s="17">
        <v>74.39</v>
      </c>
      <c r="Q15" s="17">
        <v>22.98</v>
      </c>
      <c r="R15" s="49">
        <v>0.95</v>
      </c>
    </row>
    <row r="16" spans="1:19" s="19" customFormat="1" ht="37.5" customHeight="1" x14ac:dyDescent="0.25">
      <c r="A16" s="120"/>
      <c r="B16" s="143">
        <v>65</v>
      </c>
      <c r="C16" s="179" t="s">
        <v>56</v>
      </c>
      <c r="D16" s="216" t="s">
        <v>62</v>
      </c>
      <c r="E16" s="333">
        <v>150</v>
      </c>
      <c r="F16" s="158"/>
      <c r="G16" s="231">
        <v>6.45</v>
      </c>
      <c r="H16" s="13">
        <v>4.05</v>
      </c>
      <c r="I16" s="54">
        <v>40.200000000000003</v>
      </c>
      <c r="J16" s="114">
        <v>223.65</v>
      </c>
      <c r="K16" s="231">
        <v>0.08</v>
      </c>
      <c r="L16" s="13">
        <v>0</v>
      </c>
      <c r="M16" s="13">
        <v>0</v>
      </c>
      <c r="N16" s="54">
        <v>2.0699999999999998</v>
      </c>
      <c r="O16" s="88">
        <v>13.05</v>
      </c>
      <c r="P16" s="13">
        <v>58.34</v>
      </c>
      <c r="Q16" s="13">
        <v>22.53</v>
      </c>
      <c r="R16" s="54">
        <v>1.25</v>
      </c>
    </row>
    <row r="17" spans="1:18" s="19" customFormat="1" ht="37.5" customHeight="1" x14ac:dyDescent="0.25">
      <c r="A17" s="120"/>
      <c r="B17" s="143">
        <v>95</v>
      </c>
      <c r="C17" s="179" t="s">
        <v>20</v>
      </c>
      <c r="D17" s="216" t="s">
        <v>120</v>
      </c>
      <c r="E17" s="333">
        <v>200</v>
      </c>
      <c r="F17" s="158"/>
      <c r="G17" s="230">
        <v>0</v>
      </c>
      <c r="H17" s="17">
        <v>0</v>
      </c>
      <c r="I17" s="49">
        <v>19.8</v>
      </c>
      <c r="J17" s="242">
        <v>81.599999999999994</v>
      </c>
      <c r="K17" s="230">
        <v>0.16</v>
      </c>
      <c r="L17" s="17">
        <v>9.18</v>
      </c>
      <c r="M17" s="17">
        <v>0.16</v>
      </c>
      <c r="N17" s="49">
        <v>0.8</v>
      </c>
      <c r="O17" s="20">
        <v>0.78</v>
      </c>
      <c r="P17" s="17">
        <v>0</v>
      </c>
      <c r="Q17" s="17">
        <v>0</v>
      </c>
      <c r="R17" s="49">
        <v>0</v>
      </c>
    </row>
    <row r="18" spans="1:18" s="19" customFormat="1" ht="37.5" customHeight="1" x14ac:dyDescent="0.25">
      <c r="A18" s="120"/>
      <c r="B18" s="146">
        <v>119</v>
      </c>
      <c r="C18" s="179" t="s">
        <v>15</v>
      </c>
      <c r="D18" s="159" t="s">
        <v>65</v>
      </c>
      <c r="E18" s="144">
        <v>30</v>
      </c>
      <c r="F18" s="144"/>
      <c r="G18" s="22">
        <v>2.13</v>
      </c>
      <c r="H18" s="23">
        <v>0.21</v>
      </c>
      <c r="I18" s="24">
        <v>13.26</v>
      </c>
      <c r="J18" s="501">
        <v>72</v>
      </c>
      <c r="K18" s="263">
        <v>0.03</v>
      </c>
      <c r="L18" s="23">
        <v>0</v>
      </c>
      <c r="M18" s="23">
        <v>0</v>
      </c>
      <c r="N18" s="57">
        <v>0.05</v>
      </c>
      <c r="O18" s="22">
        <v>11.1</v>
      </c>
      <c r="P18" s="23">
        <v>65.400000000000006</v>
      </c>
      <c r="Q18" s="23">
        <v>19.5</v>
      </c>
      <c r="R18" s="57">
        <v>0.84</v>
      </c>
    </row>
    <row r="19" spans="1:18" s="19" customFormat="1" ht="37.5" customHeight="1" x14ac:dyDescent="0.25">
      <c r="A19" s="120"/>
      <c r="B19" s="143">
        <v>120</v>
      </c>
      <c r="C19" s="179" t="s">
        <v>16</v>
      </c>
      <c r="D19" s="159" t="s">
        <v>54</v>
      </c>
      <c r="E19" s="144">
        <v>20</v>
      </c>
      <c r="F19" s="144"/>
      <c r="G19" s="22">
        <v>1.1399999999999999</v>
      </c>
      <c r="H19" s="23">
        <v>0.22</v>
      </c>
      <c r="I19" s="24">
        <v>7.44</v>
      </c>
      <c r="J19" s="501">
        <v>36.26</v>
      </c>
      <c r="K19" s="263">
        <v>0.02</v>
      </c>
      <c r="L19" s="23">
        <v>0.08</v>
      </c>
      <c r="M19" s="23">
        <v>0</v>
      </c>
      <c r="N19" s="57">
        <v>0.06</v>
      </c>
      <c r="O19" s="22">
        <v>6.8</v>
      </c>
      <c r="P19" s="23">
        <v>24</v>
      </c>
      <c r="Q19" s="23">
        <v>8.1999999999999993</v>
      </c>
      <c r="R19" s="57">
        <v>0.46</v>
      </c>
    </row>
    <row r="20" spans="1:18" s="19" customFormat="1" ht="37.5" customHeight="1" x14ac:dyDescent="0.25">
      <c r="A20" s="120"/>
      <c r="B20" s="222"/>
      <c r="C20" s="240"/>
      <c r="D20" s="300" t="s">
        <v>24</v>
      </c>
      <c r="E20" s="254">
        <f>SUM(E13:E19)</f>
        <v>840</v>
      </c>
      <c r="F20" s="158"/>
      <c r="G20" s="199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324">
        <f>SUM(J13:J19)</f>
        <v>803.79</v>
      </c>
      <c r="K20" s="204">
        <f t="shared" si="1"/>
        <v>0.52</v>
      </c>
      <c r="L20" s="16">
        <f t="shared" si="1"/>
        <v>76.89</v>
      </c>
      <c r="M20" s="16">
        <f t="shared" si="1"/>
        <v>0.25900000000000001</v>
      </c>
      <c r="N20" s="82">
        <f t="shared" si="1"/>
        <v>4.669999999999999</v>
      </c>
      <c r="O20" s="502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82">
        <f t="shared" si="1"/>
        <v>4.45</v>
      </c>
    </row>
    <row r="21" spans="1:18" s="19" customFormat="1" ht="37.5" customHeight="1" thickBot="1" x14ac:dyDescent="0.3">
      <c r="A21" s="247"/>
      <c r="B21" s="320"/>
      <c r="C21" s="303"/>
      <c r="D21" s="301" t="s">
        <v>25</v>
      </c>
      <c r="E21" s="303"/>
      <c r="F21" s="283"/>
      <c r="G21" s="285"/>
      <c r="H21" s="51"/>
      <c r="I21" s="52"/>
      <c r="J21" s="318">
        <f>J20/23.5</f>
        <v>34.203829787234042</v>
      </c>
      <c r="K21" s="285"/>
      <c r="L21" s="51"/>
      <c r="M21" s="51"/>
      <c r="N21" s="52"/>
      <c r="O21" s="281"/>
      <c r="P21" s="51"/>
      <c r="Q21" s="51"/>
      <c r="R21" s="52"/>
    </row>
    <row r="22" spans="1:18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 x14ac:dyDescent="0.25">
      <c r="C23" s="11"/>
      <c r="D23" s="28"/>
      <c r="E23" s="29"/>
      <c r="F23" s="11"/>
      <c r="G23" s="9"/>
      <c r="H23" s="11"/>
      <c r="I23" s="11"/>
    </row>
    <row r="24" spans="1:18" ht="18.75" x14ac:dyDescent="0.25">
      <c r="C24" s="11"/>
      <c r="D24" s="28"/>
      <c r="E24" s="29"/>
      <c r="F24" s="11"/>
      <c r="G24" s="11"/>
      <c r="H24" s="11"/>
      <c r="I24" s="11"/>
    </row>
    <row r="25" spans="1:18" ht="18.75" x14ac:dyDescent="0.25">
      <c r="C25" s="11"/>
      <c r="D25" s="28"/>
      <c r="E25" s="29"/>
      <c r="F25" s="11"/>
      <c r="G25" s="11"/>
      <c r="H25" s="11"/>
      <c r="I25" s="11"/>
    </row>
    <row r="26" spans="1:18" ht="18.75" x14ac:dyDescent="0.25">
      <c r="C26" s="11"/>
      <c r="D26" s="28"/>
      <c r="E26" s="29"/>
      <c r="F26" s="11"/>
      <c r="G26" s="11"/>
      <c r="H26" s="11"/>
      <c r="I26" s="11"/>
    </row>
    <row r="27" spans="1:18" ht="18.75" x14ac:dyDescent="0.25">
      <c r="C27" s="11"/>
      <c r="D27" s="28"/>
      <c r="E27" s="29"/>
      <c r="F27" s="11"/>
      <c r="G27" s="11"/>
      <c r="H27" s="11"/>
      <c r="I27" s="11"/>
    </row>
    <row r="28" spans="1:18" ht="18.75" x14ac:dyDescent="0.25">
      <c r="C28" s="11"/>
      <c r="D28" s="28"/>
      <c r="E28" s="29"/>
      <c r="F28" s="11"/>
      <c r="G28" s="11"/>
      <c r="H28" s="11"/>
      <c r="I28" s="11"/>
    </row>
    <row r="29" spans="1:18" x14ac:dyDescent="0.25">
      <c r="C29" s="11"/>
      <c r="D29" s="11"/>
      <c r="E29" s="11"/>
      <c r="F29" s="11"/>
      <c r="G29" s="11"/>
      <c r="H29" s="11"/>
      <c r="I29" s="11"/>
    </row>
    <row r="30" spans="1:18" x14ac:dyDescent="0.25">
      <c r="C30" s="11"/>
      <c r="D30" s="11"/>
      <c r="E30" s="11"/>
      <c r="F30" s="11"/>
      <c r="G30" s="11"/>
      <c r="H30" s="11"/>
      <c r="I30" s="11"/>
    </row>
    <row r="31" spans="1:18" x14ac:dyDescent="0.25">
      <c r="C31" s="11"/>
      <c r="D31" s="11"/>
      <c r="E31" s="11"/>
      <c r="F31" s="11"/>
      <c r="G31" s="11"/>
      <c r="H31" s="11"/>
      <c r="I31" s="11"/>
    </row>
    <row r="32" spans="1:18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0"/>
  <sheetViews>
    <sheetView topLeftCell="A4" zoomScale="60" zoomScaleNormal="60" workbookViewId="0">
      <selection activeCell="H6" sqref="H6:S6"/>
    </sheetView>
  </sheetViews>
  <sheetFormatPr defaultRowHeight="15" x14ac:dyDescent="0.25"/>
  <cols>
    <col min="1" max="1" width="20.28515625" customWidth="1"/>
    <col min="2" max="2" width="11.28515625" style="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19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 x14ac:dyDescent="0.25">
      <c r="A4" s="151"/>
      <c r="B4" s="126"/>
      <c r="C4" s="110" t="s">
        <v>45</v>
      </c>
      <c r="D4" s="142"/>
      <c r="E4" s="176"/>
      <c r="F4" s="116"/>
      <c r="G4" s="110"/>
      <c r="H4" s="244" t="s">
        <v>26</v>
      </c>
      <c r="I4" s="78"/>
      <c r="J4" s="245"/>
      <c r="K4" s="311" t="s">
        <v>27</v>
      </c>
      <c r="L4" s="524" t="s">
        <v>28</v>
      </c>
      <c r="M4" s="525"/>
      <c r="N4" s="525"/>
      <c r="O4" s="526"/>
      <c r="P4" s="527" t="s">
        <v>29</v>
      </c>
      <c r="Q4" s="527"/>
      <c r="R4" s="527"/>
      <c r="S4" s="528"/>
    </row>
    <row r="5" spans="1:19" s="19" customFormat="1" ht="28.5" customHeight="1" thickBot="1" x14ac:dyDescent="0.3">
      <c r="A5" s="152" t="s">
        <v>0</v>
      </c>
      <c r="B5" s="127"/>
      <c r="C5" s="111" t="s">
        <v>46</v>
      </c>
      <c r="D5" s="97" t="s">
        <v>47</v>
      </c>
      <c r="E5" s="111" t="s">
        <v>44</v>
      </c>
      <c r="F5" s="117" t="s">
        <v>30</v>
      </c>
      <c r="G5" s="111" t="s">
        <v>43</v>
      </c>
      <c r="H5" s="475" t="s">
        <v>31</v>
      </c>
      <c r="I5" s="417" t="s">
        <v>32</v>
      </c>
      <c r="J5" s="418" t="s">
        <v>33</v>
      </c>
      <c r="K5" s="312" t="s">
        <v>34</v>
      </c>
      <c r="L5" s="475" t="s">
        <v>35</v>
      </c>
      <c r="M5" s="417" t="s">
        <v>36</v>
      </c>
      <c r="N5" s="417" t="s">
        <v>37</v>
      </c>
      <c r="O5" s="418" t="s">
        <v>38</v>
      </c>
      <c r="P5" s="474" t="s">
        <v>39</v>
      </c>
      <c r="Q5" s="417" t="s">
        <v>40</v>
      </c>
      <c r="R5" s="417" t="s">
        <v>41</v>
      </c>
      <c r="S5" s="418" t="s">
        <v>42</v>
      </c>
    </row>
    <row r="6" spans="1:19" s="19" customFormat="1" ht="38.25" customHeight="1" x14ac:dyDescent="0.25">
      <c r="A6" s="155" t="s">
        <v>6</v>
      </c>
      <c r="B6" s="129"/>
      <c r="C6" s="294">
        <v>235</v>
      </c>
      <c r="D6" s="260" t="s">
        <v>23</v>
      </c>
      <c r="E6" s="349" t="s">
        <v>119</v>
      </c>
      <c r="F6" s="356">
        <v>60</v>
      </c>
      <c r="G6" s="294"/>
      <c r="H6" s="369">
        <v>1.02</v>
      </c>
      <c r="I6" s="59">
        <v>7.98</v>
      </c>
      <c r="J6" s="60">
        <v>3.06</v>
      </c>
      <c r="K6" s="511">
        <v>88.8</v>
      </c>
      <c r="L6" s="369">
        <v>0.01</v>
      </c>
      <c r="M6" s="59">
        <v>4.2</v>
      </c>
      <c r="N6" s="59">
        <v>0</v>
      </c>
      <c r="O6" s="410">
        <v>3</v>
      </c>
      <c r="P6" s="369">
        <v>25.8</v>
      </c>
      <c r="Q6" s="59">
        <v>18.600000000000001</v>
      </c>
      <c r="R6" s="59">
        <v>9</v>
      </c>
      <c r="S6" s="60">
        <v>0.42</v>
      </c>
    </row>
    <row r="7" spans="1:19" s="19" customFormat="1" ht="38.25" customHeight="1" x14ac:dyDescent="0.25">
      <c r="A7" s="290"/>
      <c r="B7" s="133" t="s">
        <v>87</v>
      </c>
      <c r="C7" s="170">
        <v>90</v>
      </c>
      <c r="D7" s="225" t="s">
        <v>95</v>
      </c>
      <c r="E7" s="350" t="s">
        <v>68</v>
      </c>
      <c r="F7" s="357">
        <v>90</v>
      </c>
      <c r="G7" s="170"/>
      <c r="H7" s="235">
        <v>15.2</v>
      </c>
      <c r="I7" s="63">
        <v>14.04</v>
      </c>
      <c r="J7" s="86">
        <v>8.9</v>
      </c>
      <c r="K7" s="363">
        <v>222.75</v>
      </c>
      <c r="L7" s="235">
        <v>0.37</v>
      </c>
      <c r="M7" s="63">
        <v>0.09</v>
      </c>
      <c r="N7" s="63">
        <v>0</v>
      </c>
      <c r="O7" s="64">
        <v>0.49</v>
      </c>
      <c r="P7" s="235">
        <v>54.18</v>
      </c>
      <c r="Q7" s="63">
        <v>117.54</v>
      </c>
      <c r="R7" s="63">
        <v>24.8</v>
      </c>
      <c r="S7" s="86">
        <v>1.6</v>
      </c>
    </row>
    <row r="8" spans="1:19" s="19" customFormat="1" ht="38.25" customHeight="1" x14ac:dyDescent="0.25">
      <c r="A8" s="291"/>
      <c r="B8" s="134" t="s">
        <v>88</v>
      </c>
      <c r="C8" s="171">
        <v>88</v>
      </c>
      <c r="D8" s="226" t="s">
        <v>10</v>
      </c>
      <c r="E8" s="351" t="s">
        <v>117</v>
      </c>
      <c r="F8" s="358">
        <v>90</v>
      </c>
      <c r="G8" s="171"/>
      <c r="H8" s="366">
        <v>18</v>
      </c>
      <c r="I8" s="65">
        <v>16.5</v>
      </c>
      <c r="J8" s="87">
        <v>2.89</v>
      </c>
      <c r="K8" s="364">
        <v>232.8</v>
      </c>
      <c r="L8" s="366">
        <v>0.05</v>
      </c>
      <c r="M8" s="65">
        <v>0.55000000000000004</v>
      </c>
      <c r="N8" s="65">
        <v>0.8</v>
      </c>
      <c r="O8" s="66">
        <v>11.7</v>
      </c>
      <c r="P8" s="366">
        <v>170.76</v>
      </c>
      <c r="Q8" s="65">
        <v>22.04</v>
      </c>
      <c r="R8" s="65">
        <v>2.4700000000000002</v>
      </c>
      <c r="S8" s="87">
        <v>3.12</v>
      </c>
    </row>
    <row r="9" spans="1:19" s="19" customFormat="1" ht="38.25" customHeight="1" x14ac:dyDescent="0.25">
      <c r="A9" s="290"/>
      <c r="B9" s="133"/>
      <c r="C9" s="170">
        <v>52</v>
      </c>
      <c r="D9" s="225" t="s">
        <v>77</v>
      </c>
      <c r="E9" s="350" t="s">
        <v>64</v>
      </c>
      <c r="F9" s="357">
        <v>150</v>
      </c>
      <c r="G9" s="170"/>
      <c r="H9" s="304">
        <v>3.15</v>
      </c>
      <c r="I9" s="72">
        <v>4.5</v>
      </c>
      <c r="J9" s="73">
        <v>17.55</v>
      </c>
      <c r="K9" s="473">
        <v>122.85</v>
      </c>
      <c r="L9" s="304">
        <v>0.16</v>
      </c>
      <c r="M9" s="72">
        <v>25.3</v>
      </c>
      <c r="N9" s="72">
        <v>0</v>
      </c>
      <c r="O9" s="123">
        <v>5.53</v>
      </c>
      <c r="P9" s="304">
        <v>16.260000000000002</v>
      </c>
      <c r="Q9" s="72">
        <v>94.6</v>
      </c>
      <c r="R9" s="72">
        <v>35.32</v>
      </c>
      <c r="S9" s="73">
        <v>15.9</v>
      </c>
    </row>
    <row r="10" spans="1:19" s="19" customFormat="1" ht="38.25" customHeight="1" x14ac:dyDescent="0.25">
      <c r="A10" s="291"/>
      <c r="B10" s="134"/>
      <c r="C10" s="184">
        <v>50</v>
      </c>
      <c r="D10" s="178" t="s">
        <v>77</v>
      </c>
      <c r="E10" s="468" t="s">
        <v>105</v>
      </c>
      <c r="F10" s="184">
        <v>150</v>
      </c>
      <c r="G10" s="189"/>
      <c r="H10" s="462">
        <v>3.3</v>
      </c>
      <c r="I10" s="463">
        <v>7.8</v>
      </c>
      <c r="J10" s="464">
        <v>22.35</v>
      </c>
      <c r="K10" s="465">
        <v>173.1</v>
      </c>
      <c r="L10" s="462">
        <v>0.14000000000000001</v>
      </c>
      <c r="M10" s="463">
        <v>18.149999999999999</v>
      </c>
      <c r="N10" s="463">
        <v>4.41</v>
      </c>
      <c r="O10" s="484">
        <v>1.1299999999999999</v>
      </c>
      <c r="P10" s="462">
        <v>36.36</v>
      </c>
      <c r="Q10" s="463">
        <v>85.5</v>
      </c>
      <c r="R10" s="463">
        <v>27.8</v>
      </c>
      <c r="S10" s="464">
        <v>1.1399999999999999</v>
      </c>
    </row>
    <row r="11" spans="1:19" s="19" customFormat="1" ht="47.25" customHeight="1" x14ac:dyDescent="0.25">
      <c r="A11" s="118"/>
      <c r="B11" s="132"/>
      <c r="C11" s="141">
        <v>216</v>
      </c>
      <c r="D11" s="158" t="s">
        <v>20</v>
      </c>
      <c r="E11" s="234" t="s">
        <v>108</v>
      </c>
      <c r="F11" s="182">
        <v>200</v>
      </c>
      <c r="G11" s="179"/>
      <c r="H11" s="230">
        <v>0.26</v>
      </c>
      <c r="I11" s="17">
        <v>0</v>
      </c>
      <c r="J11" s="49">
        <v>15.76</v>
      </c>
      <c r="K11" s="243">
        <v>62</v>
      </c>
      <c r="L11" s="263">
        <v>0</v>
      </c>
      <c r="M11" s="23">
        <v>4.4000000000000004</v>
      </c>
      <c r="N11" s="23">
        <v>0</v>
      </c>
      <c r="O11" s="24">
        <v>0.32</v>
      </c>
      <c r="P11" s="263">
        <v>0.4</v>
      </c>
      <c r="Q11" s="23">
        <v>0</v>
      </c>
      <c r="R11" s="23">
        <v>0</v>
      </c>
      <c r="S11" s="57">
        <v>0.04</v>
      </c>
    </row>
    <row r="12" spans="1:19" s="19" customFormat="1" ht="38.25" customHeight="1" x14ac:dyDescent="0.25">
      <c r="A12" s="118"/>
      <c r="B12" s="132"/>
      <c r="C12" s="114">
        <v>119</v>
      </c>
      <c r="D12" s="158" t="s">
        <v>15</v>
      </c>
      <c r="E12" s="179" t="s">
        <v>65</v>
      </c>
      <c r="F12" s="182">
        <v>20</v>
      </c>
      <c r="G12" s="141"/>
      <c r="H12" s="230">
        <v>1.4</v>
      </c>
      <c r="I12" s="17">
        <v>0.14000000000000001</v>
      </c>
      <c r="J12" s="49">
        <v>8.8000000000000007</v>
      </c>
      <c r="K12" s="242">
        <v>48</v>
      </c>
      <c r="L12" s="230">
        <v>0.02</v>
      </c>
      <c r="M12" s="17">
        <v>0</v>
      </c>
      <c r="N12" s="17">
        <v>0</v>
      </c>
      <c r="O12" s="21">
        <v>3.5999999999999997E-2</v>
      </c>
      <c r="P12" s="230">
        <v>7.4</v>
      </c>
      <c r="Q12" s="17">
        <v>43.6</v>
      </c>
      <c r="R12" s="17">
        <v>13</v>
      </c>
      <c r="S12" s="49">
        <v>0.56000000000000005</v>
      </c>
    </row>
    <row r="13" spans="1:19" s="19" customFormat="1" ht="38.25" customHeight="1" x14ac:dyDescent="0.25">
      <c r="A13" s="118"/>
      <c r="B13" s="132"/>
      <c r="C13" s="141">
        <v>120</v>
      </c>
      <c r="D13" s="158" t="s">
        <v>16</v>
      </c>
      <c r="E13" s="179" t="s">
        <v>54</v>
      </c>
      <c r="F13" s="143">
        <v>20</v>
      </c>
      <c r="G13" s="141"/>
      <c r="H13" s="230">
        <v>1.1399999999999999</v>
      </c>
      <c r="I13" s="17">
        <v>0.22</v>
      </c>
      <c r="J13" s="49">
        <v>7.44</v>
      </c>
      <c r="K13" s="243">
        <v>36.26</v>
      </c>
      <c r="L13" s="230">
        <v>0.02</v>
      </c>
      <c r="M13" s="17">
        <v>0.08</v>
      </c>
      <c r="N13" s="17">
        <v>0</v>
      </c>
      <c r="O13" s="21">
        <v>0.06</v>
      </c>
      <c r="P13" s="230">
        <v>6.8</v>
      </c>
      <c r="Q13" s="17">
        <v>24</v>
      </c>
      <c r="R13" s="17">
        <v>8.1999999999999993</v>
      </c>
      <c r="S13" s="49">
        <v>0.46</v>
      </c>
    </row>
    <row r="14" spans="1:19" s="19" customFormat="1" ht="38.25" customHeight="1" x14ac:dyDescent="0.25">
      <c r="A14" s="290"/>
      <c r="B14" s="133" t="s">
        <v>87</v>
      </c>
      <c r="C14" s="170"/>
      <c r="D14" s="225"/>
      <c r="E14" s="352" t="s">
        <v>24</v>
      </c>
      <c r="F14" s="279">
        <f>F6+F7+F9+F11+F12+F13</f>
        <v>540</v>
      </c>
      <c r="G14" s="170"/>
      <c r="H14" s="304">
        <f>H6+H7+H9+H11+H12+H13</f>
        <v>22.169999999999998</v>
      </c>
      <c r="I14" s="72">
        <f t="shared" ref="I14:S14" si="0">I6+I7+I9+I11+I12+I13</f>
        <v>26.88</v>
      </c>
      <c r="J14" s="73">
        <f t="shared" si="0"/>
        <v>61.510000000000005</v>
      </c>
      <c r="K14" s="402">
        <f>K6+K7+K9+K11+K12+K13</f>
        <v>580.66</v>
      </c>
      <c r="L14" s="304">
        <f t="shared" si="0"/>
        <v>0.58000000000000007</v>
      </c>
      <c r="M14" s="72">
        <f t="shared" si="0"/>
        <v>34.07</v>
      </c>
      <c r="N14" s="72">
        <f t="shared" si="0"/>
        <v>0</v>
      </c>
      <c r="O14" s="123">
        <f t="shared" si="0"/>
        <v>9.4359999999999999</v>
      </c>
      <c r="P14" s="304">
        <f t="shared" si="0"/>
        <v>110.84000000000002</v>
      </c>
      <c r="Q14" s="72">
        <f t="shared" si="0"/>
        <v>298.34000000000003</v>
      </c>
      <c r="R14" s="72">
        <f t="shared" si="0"/>
        <v>90.320000000000007</v>
      </c>
      <c r="S14" s="73">
        <f t="shared" si="0"/>
        <v>18.98</v>
      </c>
    </row>
    <row r="15" spans="1:19" s="19" customFormat="1" ht="38.25" customHeight="1" x14ac:dyDescent="0.25">
      <c r="A15" s="291"/>
      <c r="B15" s="134" t="s">
        <v>88</v>
      </c>
      <c r="C15" s="171"/>
      <c r="D15" s="226"/>
      <c r="E15" s="353" t="s">
        <v>24</v>
      </c>
      <c r="F15" s="278">
        <f>F6+F8+F10+F11+F12+F13</f>
        <v>540</v>
      </c>
      <c r="G15" s="280"/>
      <c r="H15" s="457">
        <f t="shared" ref="H15:S15" si="1">H6+H8+H10+H11+H12+H13</f>
        <v>25.12</v>
      </c>
      <c r="I15" s="454">
        <f t="shared" si="1"/>
        <v>32.64</v>
      </c>
      <c r="J15" s="458">
        <f t="shared" si="1"/>
        <v>60.3</v>
      </c>
      <c r="K15" s="455">
        <f t="shared" si="1"/>
        <v>640.96</v>
      </c>
      <c r="L15" s="457">
        <f t="shared" si="1"/>
        <v>0.24</v>
      </c>
      <c r="M15" s="454">
        <f t="shared" si="1"/>
        <v>27.379999999999995</v>
      </c>
      <c r="N15" s="454">
        <f t="shared" si="1"/>
        <v>5.21</v>
      </c>
      <c r="O15" s="456">
        <f t="shared" si="1"/>
        <v>16.245999999999999</v>
      </c>
      <c r="P15" s="457">
        <f t="shared" si="1"/>
        <v>247.52000000000004</v>
      </c>
      <c r="Q15" s="454">
        <f t="shared" si="1"/>
        <v>193.74</v>
      </c>
      <c r="R15" s="454">
        <f t="shared" si="1"/>
        <v>60.47</v>
      </c>
      <c r="S15" s="458">
        <f t="shared" si="1"/>
        <v>5.7399999999999993</v>
      </c>
    </row>
    <row r="16" spans="1:19" s="19" customFormat="1" ht="38.25" customHeight="1" x14ac:dyDescent="0.25">
      <c r="A16" s="290"/>
      <c r="B16" s="133" t="s">
        <v>87</v>
      </c>
      <c r="C16" s="170"/>
      <c r="D16" s="225"/>
      <c r="E16" s="354" t="s">
        <v>25</v>
      </c>
      <c r="F16" s="183"/>
      <c r="G16" s="361"/>
      <c r="H16" s="367"/>
      <c r="I16" s="76"/>
      <c r="J16" s="346"/>
      <c r="K16" s="403">
        <f>K14/23.5</f>
        <v>24.708936170212766</v>
      </c>
      <c r="L16" s="367"/>
      <c r="M16" s="76"/>
      <c r="N16" s="76"/>
      <c r="O16" s="513"/>
      <c r="P16" s="367"/>
      <c r="Q16" s="76"/>
      <c r="R16" s="76"/>
      <c r="S16" s="346"/>
    </row>
    <row r="17" spans="1:19" s="19" customFormat="1" ht="38.25" customHeight="1" thickBot="1" x14ac:dyDescent="0.3">
      <c r="A17" s="292"/>
      <c r="B17" s="135" t="s">
        <v>88</v>
      </c>
      <c r="C17" s="172"/>
      <c r="D17" s="296"/>
      <c r="E17" s="355" t="s">
        <v>25</v>
      </c>
      <c r="F17" s="186"/>
      <c r="G17" s="362"/>
      <c r="H17" s="368"/>
      <c r="I17" s="347"/>
      <c r="J17" s="348"/>
      <c r="K17" s="370">
        <f>K15/23.5</f>
        <v>27.274893617021277</v>
      </c>
      <c r="L17" s="368"/>
      <c r="M17" s="347"/>
      <c r="N17" s="347"/>
      <c r="O17" s="514"/>
      <c r="P17" s="368"/>
      <c r="Q17" s="347"/>
      <c r="R17" s="347"/>
      <c r="S17" s="348"/>
    </row>
    <row r="18" spans="1:19" s="19" customFormat="1" ht="38.25" customHeight="1" x14ac:dyDescent="0.25">
      <c r="A18" s="155" t="s">
        <v>7</v>
      </c>
      <c r="B18" s="129"/>
      <c r="C18" s="294">
        <v>13</v>
      </c>
      <c r="D18" s="260" t="s">
        <v>8</v>
      </c>
      <c r="E18" s="349" t="s">
        <v>71</v>
      </c>
      <c r="F18" s="359">
        <v>60</v>
      </c>
      <c r="G18" s="294"/>
      <c r="H18" s="508">
        <v>1.2</v>
      </c>
      <c r="I18" s="509">
        <v>4.26</v>
      </c>
      <c r="J18" s="510">
        <v>6.18</v>
      </c>
      <c r="K18" s="365">
        <v>67.92</v>
      </c>
      <c r="L18" s="508">
        <v>0.03</v>
      </c>
      <c r="M18" s="509">
        <v>7.44</v>
      </c>
      <c r="N18" s="509">
        <v>0</v>
      </c>
      <c r="O18" s="510">
        <v>2.23</v>
      </c>
      <c r="P18" s="512">
        <v>24.87</v>
      </c>
      <c r="Q18" s="509">
        <v>42.95</v>
      </c>
      <c r="R18" s="509">
        <v>26.03</v>
      </c>
      <c r="S18" s="510">
        <v>0.76</v>
      </c>
    </row>
    <row r="19" spans="1:19" s="19" customFormat="1" ht="38.25" customHeight="1" x14ac:dyDescent="0.25">
      <c r="A19" s="118"/>
      <c r="B19" s="443"/>
      <c r="C19" s="145">
        <v>32</v>
      </c>
      <c r="D19" s="248" t="s">
        <v>9</v>
      </c>
      <c r="E19" s="299" t="s">
        <v>60</v>
      </c>
      <c r="F19" s="269">
        <v>200</v>
      </c>
      <c r="G19" s="145"/>
      <c r="H19" s="88">
        <v>5.88</v>
      </c>
      <c r="I19" s="13">
        <v>8.82</v>
      </c>
      <c r="J19" s="26">
        <v>9.6</v>
      </c>
      <c r="K19" s="146">
        <v>142.19999999999999</v>
      </c>
      <c r="L19" s="231">
        <v>0.04</v>
      </c>
      <c r="M19" s="13">
        <v>2.2400000000000002</v>
      </c>
      <c r="N19" s="13">
        <v>1.48</v>
      </c>
      <c r="O19" s="54">
        <v>1.22</v>
      </c>
      <c r="P19" s="88">
        <v>32.880000000000003</v>
      </c>
      <c r="Q19" s="13">
        <v>83.64</v>
      </c>
      <c r="R19" s="38">
        <v>22.74</v>
      </c>
      <c r="S19" s="101">
        <v>1.44</v>
      </c>
    </row>
    <row r="20" spans="1:19" s="19" customFormat="1" ht="38.25" customHeight="1" x14ac:dyDescent="0.25">
      <c r="A20" s="120"/>
      <c r="B20" s="132"/>
      <c r="C20" s="141">
        <v>82</v>
      </c>
      <c r="D20" s="158" t="s">
        <v>10</v>
      </c>
      <c r="E20" s="234" t="s">
        <v>67</v>
      </c>
      <c r="F20" s="182">
        <v>95</v>
      </c>
      <c r="G20" s="141"/>
      <c r="H20" s="231">
        <v>23.46</v>
      </c>
      <c r="I20" s="13">
        <v>16.34</v>
      </c>
      <c r="J20" s="54">
        <v>0.56999999999999995</v>
      </c>
      <c r="K20" s="114">
        <v>243.58</v>
      </c>
      <c r="L20" s="231">
        <v>0.05</v>
      </c>
      <c r="M20" s="13">
        <v>0.96</v>
      </c>
      <c r="N20" s="13">
        <v>0.01</v>
      </c>
      <c r="O20" s="54">
        <v>1.02</v>
      </c>
      <c r="P20" s="88">
        <v>30.95</v>
      </c>
      <c r="Q20" s="13">
        <v>180.14</v>
      </c>
      <c r="R20" s="13">
        <v>23.62</v>
      </c>
      <c r="S20" s="54">
        <v>1.55</v>
      </c>
    </row>
    <row r="21" spans="1:19" s="19" customFormat="1" ht="38.25" customHeight="1" x14ac:dyDescent="0.25">
      <c r="A21" s="120"/>
      <c r="B21" s="132"/>
      <c r="C21" s="141">
        <v>54</v>
      </c>
      <c r="D21" s="158" t="s">
        <v>56</v>
      </c>
      <c r="E21" s="181" t="s">
        <v>50</v>
      </c>
      <c r="F21" s="143">
        <v>150</v>
      </c>
      <c r="G21" s="141"/>
      <c r="H21" s="263">
        <v>7.2</v>
      </c>
      <c r="I21" s="23">
        <v>5.0999999999999996</v>
      </c>
      <c r="J21" s="57">
        <v>33.9</v>
      </c>
      <c r="K21" s="262">
        <v>210.3</v>
      </c>
      <c r="L21" s="263">
        <v>0.21</v>
      </c>
      <c r="M21" s="23">
        <v>0</v>
      </c>
      <c r="N21" s="23">
        <v>0</v>
      </c>
      <c r="O21" s="57">
        <v>1.74</v>
      </c>
      <c r="P21" s="22">
        <v>14.55</v>
      </c>
      <c r="Q21" s="23">
        <v>208.87</v>
      </c>
      <c r="R21" s="23">
        <v>139.99</v>
      </c>
      <c r="S21" s="57">
        <v>4.68</v>
      </c>
    </row>
    <row r="22" spans="1:19" s="19" customFormat="1" ht="38.25" customHeight="1" x14ac:dyDescent="0.25">
      <c r="A22" s="120"/>
      <c r="B22" s="132"/>
      <c r="C22" s="141">
        <v>96</v>
      </c>
      <c r="D22" s="158" t="s">
        <v>20</v>
      </c>
      <c r="E22" s="234" t="s">
        <v>111</v>
      </c>
      <c r="F22" s="182">
        <v>200</v>
      </c>
      <c r="G22" s="141"/>
      <c r="H22" s="230">
        <v>0.5</v>
      </c>
      <c r="I22" s="17">
        <v>0</v>
      </c>
      <c r="J22" s="49">
        <v>15.84</v>
      </c>
      <c r="K22" s="242">
        <v>65.36</v>
      </c>
      <c r="L22" s="230">
        <v>0</v>
      </c>
      <c r="M22" s="17">
        <v>2.62</v>
      </c>
      <c r="N22" s="17">
        <v>0</v>
      </c>
      <c r="O22" s="49">
        <v>0.24</v>
      </c>
      <c r="P22" s="20">
        <v>13.34</v>
      </c>
      <c r="Q22" s="17">
        <v>2.74</v>
      </c>
      <c r="R22" s="17">
        <v>3.74</v>
      </c>
      <c r="S22" s="49">
        <v>0.22</v>
      </c>
    </row>
    <row r="23" spans="1:19" s="19" customFormat="1" ht="38.25" customHeight="1" x14ac:dyDescent="0.25">
      <c r="A23" s="120"/>
      <c r="B23" s="132"/>
      <c r="C23" s="114">
        <v>119</v>
      </c>
      <c r="D23" s="158" t="s">
        <v>15</v>
      </c>
      <c r="E23" s="181" t="s">
        <v>65</v>
      </c>
      <c r="F23" s="144">
        <v>30</v>
      </c>
      <c r="G23" s="144"/>
      <c r="H23" s="22">
        <v>2.13</v>
      </c>
      <c r="I23" s="23">
        <v>0.21</v>
      </c>
      <c r="J23" s="24">
        <v>13.26</v>
      </c>
      <c r="K23" s="261">
        <v>72</v>
      </c>
      <c r="L23" s="263">
        <v>0.03</v>
      </c>
      <c r="M23" s="23">
        <v>0</v>
      </c>
      <c r="N23" s="23">
        <v>0</v>
      </c>
      <c r="O23" s="57">
        <v>0.05</v>
      </c>
      <c r="P23" s="22">
        <v>11.1</v>
      </c>
      <c r="Q23" s="23">
        <v>65.400000000000006</v>
      </c>
      <c r="R23" s="23">
        <v>19.5</v>
      </c>
      <c r="S23" s="57">
        <v>0.84</v>
      </c>
    </row>
    <row r="24" spans="1:19" s="19" customFormat="1" ht="38.25" customHeight="1" x14ac:dyDescent="0.25">
      <c r="A24" s="120"/>
      <c r="B24" s="132"/>
      <c r="C24" s="141">
        <v>120</v>
      </c>
      <c r="D24" s="158" t="s">
        <v>16</v>
      </c>
      <c r="E24" s="181" t="s">
        <v>54</v>
      </c>
      <c r="F24" s="144">
        <v>20</v>
      </c>
      <c r="G24" s="144"/>
      <c r="H24" s="22">
        <v>1.1399999999999999</v>
      </c>
      <c r="I24" s="23">
        <v>0.22</v>
      </c>
      <c r="J24" s="24">
        <v>7.44</v>
      </c>
      <c r="K24" s="261">
        <v>36.26</v>
      </c>
      <c r="L24" s="263">
        <v>0.02</v>
      </c>
      <c r="M24" s="23">
        <v>0.08</v>
      </c>
      <c r="N24" s="23">
        <v>0</v>
      </c>
      <c r="O24" s="57">
        <v>0.06</v>
      </c>
      <c r="P24" s="22">
        <v>6.8</v>
      </c>
      <c r="Q24" s="23">
        <v>24</v>
      </c>
      <c r="R24" s="23">
        <v>8.1999999999999993</v>
      </c>
      <c r="S24" s="57">
        <v>0.46</v>
      </c>
    </row>
    <row r="25" spans="1:19" s="19" customFormat="1" ht="38.25" customHeight="1" x14ac:dyDescent="0.25">
      <c r="A25" s="120"/>
      <c r="B25" s="132"/>
      <c r="C25" s="254"/>
      <c r="D25" s="223"/>
      <c r="E25" s="287" t="s">
        <v>24</v>
      </c>
      <c r="F25" s="309">
        <f>SUM(F18:F24)</f>
        <v>755</v>
      </c>
      <c r="G25" s="141"/>
      <c r="H25" s="199">
        <f>SUM(H18:H24)</f>
        <v>41.510000000000005</v>
      </c>
      <c r="I25" s="15">
        <f t="shared" ref="I25:S25" si="2">SUM(I18:I24)</f>
        <v>34.950000000000003</v>
      </c>
      <c r="J25" s="55">
        <f t="shared" si="2"/>
        <v>86.79</v>
      </c>
      <c r="K25" s="317">
        <f>SUM(K18:K24)</f>
        <v>837.62</v>
      </c>
      <c r="L25" s="199">
        <f t="shared" si="2"/>
        <v>0.38</v>
      </c>
      <c r="M25" s="15">
        <f t="shared" si="2"/>
        <v>13.340000000000002</v>
      </c>
      <c r="N25" s="15">
        <f t="shared" si="2"/>
        <v>1.49</v>
      </c>
      <c r="O25" s="55">
        <f t="shared" si="2"/>
        <v>6.5600000000000005</v>
      </c>
      <c r="P25" s="27">
        <f t="shared" si="2"/>
        <v>134.49</v>
      </c>
      <c r="Q25" s="15">
        <f t="shared" si="2"/>
        <v>607.74</v>
      </c>
      <c r="R25" s="15">
        <f t="shared" si="2"/>
        <v>243.82</v>
      </c>
      <c r="S25" s="55">
        <f t="shared" si="2"/>
        <v>9.9500000000000011</v>
      </c>
    </row>
    <row r="26" spans="1:19" s="19" customFormat="1" ht="38.25" customHeight="1" thickBot="1" x14ac:dyDescent="0.3">
      <c r="A26" s="247"/>
      <c r="B26" s="293"/>
      <c r="C26" s="295"/>
      <c r="D26" s="283"/>
      <c r="E26" s="289" t="s">
        <v>25</v>
      </c>
      <c r="F26" s="283"/>
      <c r="G26" s="303"/>
      <c r="H26" s="285"/>
      <c r="I26" s="51"/>
      <c r="J26" s="52"/>
      <c r="K26" s="318">
        <f>K25/23.5</f>
        <v>35.643404255319147</v>
      </c>
      <c r="L26" s="285"/>
      <c r="M26" s="51"/>
      <c r="N26" s="51"/>
      <c r="O26" s="52"/>
      <c r="P26" s="281"/>
      <c r="Q26" s="51"/>
      <c r="R26" s="51"/>
      <c r="S26" s="52"/>
    </row>
    <row r="27" spans="1:19" x14ac:dyDescent="0.25">
      <c r="A27" s="9"/>
      <c r="C27" s="36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19" x14ac:dyDescent="0.25">
      <c r="A28" s="70" t="s">
        <v>86</v>
      </c>
      <c r="C28" s="71"/>
      <c r="D28" s="62"/>
      <c r="E28" s="32"/>
      <c r="F28" s="2"/>
      <c r="G28" s="9"/>
      <c r="H28" s="9"/>
      <c r="I28" s="9"/>
      <c r="J28" s="2"/>
      <c r="K28" s="2"/>
      <c r="L28" s="2"/>
      <c r="M28" s="2"/>
      <c r="N28" s="2"/>
    </row>
    <row r="29" spans="1:19" x14ac:dyDescent="0.25">
      <c r="A29" s="67" t="s">
        <v>80</v>
      </c>
      <c r="C29" s="68"/>
      <c r="D29" s="69"/>
      <c r="G29" s="11"/>
      <c r="H29" s="9"/>
      <c r="I29" s="11"/>
    </row>
    <row r="30" spans="1:19" ht="18.75" x14ac:dyDescent="0.25">
      <c r="D30" s="11"/>
      <c r="E30" s="28"/>
      <c r="F30" s="29"/>
      <c r="G30" s="11"/>
      <c r="H30" s="11"/>
      <c r="I30" s="11"/>
      <c r="J30" s="11"/>
    </row>
    <row r="31" spans="1:19" ht="18.75" x14ac:dyDescent="0.25">
      <c r="D31" s="11"/>
      <c r="E31" s="28"/>
      <c r="F31" s="29"/>
      <c r="G31" s="11"/>
      <c r="H31" s="11"/>
      <c r="I31" s="11"/>
      <c r="J31" s="11"/>
    </row>
    <row r="32" spans="1:19" ht="18.75" x14ac:dyDescent="0.25">
      <c r="D32" s="11"/>
      <c r="E32" s="28"/>
      <c r="F32" s="29"/>
      <c r="G32" s="11"/>
      <c r="H32" s="11"/>
      <c r="I32" s="11"/>
      <c r="J32" s="11"/>
    </row>
    <row r="33" spans="4:10" ht="18.75" x14ac:dyDescent="0.25">
      <c r="D33" s="11"/>
      <c r="E33" s="28"/>
      <c r="F33" s="29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35"/>
  <sheetViews>
    <sheetView zoomScale="60" zoomScaleNormal="60" workbookViewId="0">
      <selection activeCell="Q19" sqref="Q19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8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9" customFormat="1" ht="21.75" customHeight="1" x14ac:dyDescent="0.25">
      <c r="A4" s="151"/>
      <c r="B4" s="116" t="s">
        <v>45</v>
      </c>
      <c r="C4" s="115"/>
      <c r="D4" s="166"/>
      <c r="E4" s="110"/>
      <c r="F4" s="116"/>
      <c r="G4" s="78" t="s">
        <v>26</v>
      </c>
      <c r="H4" s="78"/>
      <c r="I4" s="78"/>
      <c r="J4" s="191" t="s">
        <v>27</v>
      </c>
      <c r="K4" s="527" t="s">
        <v>28</v>
      </c>
      <c r="L4" s="525"/>
      <c r="M4" s="525"/>
      <c r="N4" s="525"/>
      <c r="O4" s="524" t="s">
        <v>29</v>
      </c>
      <c r="P4" s="527"/>
      <c r="Q4" s="527"/>
      <c r="R4" s="528"/>
    </row>
    <row r="5" spans="1:18" s="19" customFormat="1" ht="28.5" customHeight="1" thickBot="1" x14ac:dyDescent="0.3">
      <c r="A5" s="152" t="s">
        <v>0</v>
      </c>
      <c r="B5" s="117" t="s">
        <v>46</v>
      </c>
      <c r="C5" s="329" t="s">
        <v>47</v>
      </c>
      <c r="D5" s="117" t="s">
        <v>44</v>
      </c>
      <c r="E5" s="111" t="s">
        <v>30</v>
      </c>
      <c r="F5" s="117" t="s">
        <v>43</v>
      </c>
      <c r="G5" s="79" t="s">
        <v>31</v>
      </c>
      <c r="H5" s="80" t="s">
        <v>32</v>
      </c>
      <c r="I5" s="188" t="s">
        <v>33</v>
      </c>
      <c r="J5" s="192" t="s">
        <v>34</v>
      </c>
      <c r="K5" s="79" t="s">
        <v>35</v>
      </c>
      <c r="L5" s="80" t="s">
        <v>36</v>
      </c>
      <c r="M5" s="80" t="s">
        <v>37</v>
      </c>
      <c r="N5" s="188" t="s">
        <v>38</v>
      </c>
      <c r="O5" s="229" t="s">
        <v>39</v>
      </c>
      <c r="P5" s="80" t="s">
        <v>40</v>
      </c>
      <c r="Q5" s="80" t="s">
        <v>41</v>
      </c>
      <c r="R5" s="81" t="s">
        <v>42</v>
      </c>
    </row>
    <row r="6" spans="1:18" s="19" customFormat="1" ht="39" customHeight="1" x14ac:dyDescent="0.25">
      <c r="A6" s="155" t="s">
        <v>6</v>
      </c>
      <c r="B6" s="148">
        <v>134</v>
      </c>
      <c r="C6" s="237" t="s">
        <v>23</v>
      </c>
      <c r="D6" s="260" t="s">
        <v>109</v>
      </c>
      <c r="E6" s="148">
        <v>150</v>
      </c>
      <c r="F6" s="310"/>
      <c r="G6" s="257">
        <v>0.6</v>
      </c>
      <c r="H6" s="46">
        <v>0</v>
      </c>
      <c r="I6" s="47">
        <v>16.95</v>
      </c>
      <c r="J6" s="315">
        <v>69</v>
      </c>
      <c r="K6" s="257">
        <v>1.4999999999999999E-2</v>
      </c>
      <c r="L6" s="46">
        <v>19.5</v>
      </c>
      <c r="M6" s="46">
        <v>4.4999999999999998E-2</v>
      </c>
      <c r="N6" s="47">
        <v>0</v>
      </c>
      <c r="O6" s="45">
        <v>24</v>
      </c>
      <c r="P6" s="46">
        <v>16.5</v>
      </c>
      <c r="Q6" s="46">
        <v>13.5</v>
      </c>
      <c r="R6" s="47">
        <v>3.3</v>
      </c>
    </row>
    <row r="7" spans="1:18" s="19" customFormat="1" ht="39" customHeight="1" x14ac:dyDescent="0.25">
      <c r="A7" s="118"/>
      <c r="B7" s="145">
        <v>66</v>
      </c>
      <c r="C7" s="248" t="s">
        <v>75</v>
      </c>
      <c r="D7" s="299" t="s">
        <v>69</v>
      </c>
      <c r="E7" s="269">
        <v>150</v>
      </c>
      <c r="F7" s="145"/>
      <c r="G7" s="20">
        <v>15.6</v>
      </c>
      <c r="H7" s="17">
        <v>16.350000000000001</v>
      </c>
      <c r="I7" s="21">
        <v>2.7</v>
      </c>
      <c r="J7" s="193">
        <v>220.2</v>
      </c>
      <c r="K7" s="20">
        <v>7.0000000000000007E-2</v>
      </c>
      <c r="L7" s="17">
        <v>0.52</v>
      </c>
      <c r="M7" s="17">
        <v>0.33</v>
      </c>
      <c r="N7" s="21">
        <v>0.78</v>
      </c>
      <c r="O7" s="230">
        <v>112.35</v>
      </c>
      <c r="P7" s="17">
        <v>250.35</v>
      </c>
      <c r="Q7" s="17">
        <v>18.809999999999999</v>
      </c>
      <c r="R7" s="49">
        <v>2.79</v>
      </c>
    </row>
    <row r="8" spans="1:18" s="19" customFormat="1" ht="39" customHeight="1" x14ac:dyDescent="0.25">
      <c r="A8" s="118"/>
      <c r="B8" s="145">
        <v>161</v>
      </c>
      <c r="C8" s="248" t="s">
        <v>76</v>
      </c>
      <c r="D8" s="299" t="s">
        <v>70</v>
      </c>
      <c r="E8" s="269">
        <v>200</v>
      </c>
      <c r="F8" s="145"/>
      <c r="G8" s="20">
        <v>6.2</v>
      </c>
      <c r="H8" s="17">
        <v>4.8</v>
      </c>
      <c r="I8" s="21">
        <v>24</v>
      </c>
      <c r="J8" s="193">
        <v>164.6</v>
      </c>
      <c r="K8" s="20">
        <v>0</v>
      </c>
      <c r="L8" s="17">
        <v>0.18</v>
      </c>
      <c r="M8" s="17">
        <v>0</v>
      </c>
      <c r="N8" s="21">
        <v>0.18</v>
      </c>
      <c r="O8" s="230">
        <v>78.319999999999993</v>
      </c>
      <c r="P8" s="17">
        <v>55.38</v>
      </c>
      <c r="Q8" s="17">
        <v>18.46</v>
      </c>
      <c r="R8" s="49">
        <v>0.38</v>
      </c>
    </row>
    <row r="9" spans="1:18" s="19" customFormat="1" ht="39" customHeight="1" x14ac:dyDescent="0.25">
      <c r="A9" s="118"/>
      <c r="B9" s="145">
        <v>121</v>
      </c>
      <c r="C9" s="234" t="s">
        <v>58</v>
      </c>
      <c r="D9" s="233" t="s">
        <v>58</v>
      </c>
      <c r="E9" s="333">
        <v>30</v>
      </c>
      <c r="F9" s="143"/>
      <c r="G9" s="20">
        <v>2.16</v>
      </c>
      <c r="H9" s="17">
        <v>0.81</v>
      </c>
      <c r="I9" s="21">
        <v>14.73</v>
      </c>
      <c r="J9" s="193">
        <v>75.66</v>
      </c>
      <c r="K9" s="20">
        <v>0.04</v>
      </c>
      <c r="L9" s="17">
        <v>0</v>
      </c>
      <c r="M9" s="17">
        <v>0</v>
      </c>
      <c r="N9" s="21">
        <v>0.51</v>
      </c>
      <c r="O9" s="230">
        <v>7.5</v>
      </c>
      <c r="P9" s="17">
        <v>24.6</v>
      </c>
      <c r="Q9" s="17">
        <v>9.9</v>
      </c>
      <c r="R9" s="49">
        <v>0.45</v>
      </c>
    </row>
    <row r="10" spans="1:18" s="19" customFormat="1" ht="39" customHeight="1" x14ac:dyDescent="0.25">
      <c r="A10" s="118"/>
      <c r="B10" s="145">
        <v>120</v>
      </c>
      <c r="C10" s="179" t="s">
        <v>16</v>
      </c>
      <c r="D10" s="159" t="s">
        <v>54</v>
      </c>
      <c r="E10" s="141">
        <v>20</v>
      </c>
      <c r="F10" s="143"/>
      <c r="G10" s="20">
        <v>1.1399999999999999</v>
      </c>
      <c r="H10" s="17">
        <v>0.22</v>
      </c>
      <c r="I10" s="21">
        <v>7.44</v>
      </c>
      <c r="J10" s="194">
        <v>36.26</v>
      </c>
      <c r="K10" s="20">
        <v>0.02</v>
      </c>
      <c r="L10" s="17">
        <v>0.08</v>
      </c>
      <c r="M10" s="17">
        <v>0</v>
      </c>
      <c r="N10" s="21">
        <v>0.06</v>
      </c>
      <c r="O10" s="230">
        <v>6.8</v>
      </c>
      <c r="P10" s="17">
        <v>24</v>
      </c>
      <c r="Q10" s="17">
        <v>8.1999999999999993</v>
      </c>
      <c r="R10" s="49">
        <v>0.46</v>
      </c>
    </row>
    <row r="11" spans="1:18" s="19" customFormat="1" ht="39" customHeight="1" x14ac:dyDescent="0.25">
      <c r="A11" s="118"/>
      <c r="B11" s="331"/>
      <c r="C11" s="248"/>
      <c r="D11" s="300" t="s">
        <v>24</v>
      </c>
      <c r="E11" s="334">
        <f>SUM(E6:E10)</f>
        <v>550</v>
      </c>
      <c r="F11" s="145"/>
      <c r="G11" s="336">
        <f t="shared" ref="G11:R11" si="0">SUM(G6:G10)</f>
        <v>25.7</v>
      </c>
      <c r="H11" s="33">
        <f t="shared" si="0"/>
        <v>22.18</v>
      </c>
      <c r="I11" s="339">
        <f t="shared" si="0"/>
        <v>65.819999999999993</v>
      </c>
      <c r="J11" s="341">
        <f t="shared" si="0"/>
        <v>565.71999999999991</v>
      </c>
      <c r="K11" s="336">
        <f t="shared" si="0"/>
        <v>0.14499999999999999</v>
      </c>
      <c r="L11" s="33">
        <f t="shared" si="0"/>
        <v>20.279999999999998</v>
      </c>
      <c r="M11" s="33">
        <f t="shared" si="0"/>
        <v>0.375</v>
      </c>
      <c r="N11" s="339">
        <f t="shared" si="0"/>
        <v>1.53</v>
      </c>
      <c r="O11" s="343">
        <f t="shared" si="0"/>
        <v>228.97</v>
      </c>
      <c r="P11" s="33">
        <f t="shared" si="0"/>
        <v>370.83000000000004</v>
      </c>
      <c r="Q11" s="33">
        <f t="shared" si="0"/>
        <v>68.87</v>
      </c>
      <c r="R11" s="325">
        <f t="shared" si="0"/>
        <v>7.38</v>
      </c>
    </row>
    <row r="12" spans="1:18" s="19" customFormat="1" ht="39" customHeight="1" thickBot="1" x14ac:dyDescent="0.3">
      <c r="A12" s="328"/>
      <c r="B12" s="477"/>
      <c r="C12" s="330"/>
      <c r="D12" s="301" t="s">
        <v>25</v>
      </c>
      <c r="E12" s="335"/>
      <c r="F12" s="332"/>
      <c r="G12" s="337"/>
      <c r="H12" s="326"/>
      <c r="I12" s="340"/>
      <c r="J12" s="342">
        <f>J11/23.5</f>
        <v>24.073191489361697</v>
      </c>
      <c r="K12" s="337"/>
      <c r="L12" s="326"/>
      <c r="M12" s="326"/>
      <c r="N12" s="340"/>
      <c r="O12" s="344"/>
      <c r="P12" s="326"/>
      <c r="Q12" s="326"/>
      <c r="R12" s="327"/>
    </row>
    <row r="13" spans="1:18" s="19" customFormat="1" ht="39" customHeight="1" x14ac:dyDescent="0.25">
      <c r="A13" s="155" t="s">
        <v>7</v>
      </c>
      <c r="B13" s="272">
        <v>9</v>
      </c>
      <c r="C13" s="319" t="s">
        <v>23</v>
      </c>
      <c r="D13" s="298" t="s">
        <v>103</v>
      </c>
      <c r="E13" s="302">
        <v>60</v>
      </c>
      <c r="F13" s="272"/>
      <c r="G13" s="45">
        <v>1.26</v>
      </c>
      <c r="H13" s="46">
        <v>4.26</v>
      </c>
      <c r="I13" s="53">
        <v>7.26</v>
      </c>
      <c r="J13" s="195">
        <v>72.48</v>
      </c>
      <c r="K13" s="45">
        <v>0.02</v>
      </c>
      <c r="L13" s="46">
        <v>9.8699999999999992</v>
      </c>
      <c r="M13" s="46">
        <v>0</v>
      </c>
      <c r="N13" s="53">
        <v>2.1</v>
      </c>
      <c r="O13" s="257">
        <v>30.16</v>
      </c>
      <c r="P13" s="46">
        <v>38.72</v>
      </c>
      <c r="Q13" s="46">
        <v>19.489999999999998</v>
      </c>
      <c r="R13" s="47">
        <v>1.1100000000000001</v>
      </c>
    </row>
    <row r="14" spans="1:18" s="19" customFormat="1" ht="39" customHeight="1" x14ac:dyDescent="0.25">
      <c r="A14" s="118"/>
      <c r="B14" s="143">
        <v>37</v>
      </c>
      <c r="C14" s="175" t="s">
        <v>9</v>
      </c>
      <c r="D14" s="234" t="s">
        <v>66</v>
      </c>
      <c r="E14" s="182">
        <v>200</v>
      </c>
      <c r="F14" s="141"/>
      <c r="G14" s="231">
        <v>6</v>
      </c>
      <c r="H14" s="13">
        <v>5.4</v>
      </c>
      <c r="I14" s="54">
        <v>10.8</v>
      </c>
      <c r="J14" s="114">
        <v>115.6</v>
      </c>
      <c r="K14" s="231">
        <v>0.1</v>
      </c>
      <c r="L14" s="13">
        <v>10.7</v>
      </c>
      <c r="M14" s="13">
        <v>0</v>
      </c>
      <c r="N14" s="54">
        <v>0.18</v>
      </c>
      <c r="O14" s="88">
        <v>33.14</v>
      </c>
      <c r="P14" s="13">
        <v>77.040000000000006</v>
      </c>
      <c r="Q14" s="13">
        <v>27.32</v>
      </c>
      <c r="R14" s="54">
        <v>1.02</v>
      </c>
    </row>
    <row r="15" spans="1:18" s="19" customFormat="1" ht="39" customHeight="1" x14ac:dyDescent="0.25">
      <c r="A15" s="120"/>
      <c r="B15" s="145">
        <v>75</v>
      </c>
      <c r="C15" s="248" t="s">
        <v>10</v>
      </c>
      <c r="D15" s="299" t="s">
        <v>78</v>
      </c>
      <c r="E15" s="269">
        <v>90</v>
      </c>
      <c r="F15" s="145"/>
      <c r="G15" s="338">
        <v>12.42</v>
      </c>
      <c r="H15" s="34">
        <v>2.88</v>
      </c>
      <c r="I15" s="35">
        <v>4.59</v>
      </c>
      <c r="J15" s="331">
        <v>93.51</v>
      </c>
      <c r="K15" s="338">
        <v>0.03</v>
      </c>
      <c r="L15" s="34">
        <v>2.4</v>
      </c>
      <c r="M15" s="34">
        <v>0</v>
      </c>
      <c r="N15" s="35">
        <v>2.9</v>
      </c>
      <c r="O15" s="345">
        <v>26.1</v>
      </c>
      <c r="P15" s="34">
        <v>104.5</v>
      </c>
      <c r="Q15" s="34">
        <v>16.899999999999999</v>
      </c>
      <c r="R15" s="102">
        <v>0.5</v>
      </c>
    </row>
    <row r="16" spans="1:18" s="19" customFormat="1" ht="39" customHeight="1" x14ac:dyDescent="0.25">
      <c r="A16" s="120"/>
      <c r="B16" s="145">
        <v>53</v>
      </c>
      <c r="C16" s="248" t="s">
        <v>77</v>
      </c>
      <c r="D16" s="321" t="s">
        <v>73</v>
      </c>
      <c r="E16" s="112">
        <v>150</v>
      </c>
      <c r="F16" s="145"/>
      <c r="G16" s="88">
        <v>3.3</v>
      </c>
      <c r="H16" s="13">
        <v>4.95</v>
      </c>
      <c r="I16" s="26">
        <v>32.25</v>
      </c>
      <c r="J16" s="146">
        <v>186.45</v>
      </c>
      <c r="K16" s="88">
        <v>0.03</v>
      </c>
      <c r="L16" s="13">
        <v>0</v>
      </c>
      <c r="M16" s="13">
        <v>0</v>
      </c>
      <c r="N16" s="26">
        <v>1.73</v>
      </c>
      <c r="O16" s="231">
        <v>4.95</v>
      </c>
      <c r="P16" s="13">
        <v>79.83</v>
      </c>
      <c r="Q16" s="38">
        <v>26.52</v>
      </c>
      <c r="R16" s="101">
        <v>0.53</v>
      </c>
    </row>
    <row r="17" spans="1:18" s="19" customFormat="1" ht="39" customHeight="1" x14ac:dyDescent="0.25">
      <c r="A17" s="120"/>
      <c r="B17" s="145">
        <v>103</v>
      </c>
      <c r="C17" s="248" t="s">
        <v>20</v>
      </c>
      <c r="D17" s="299" t="s">
        <v>74</v>
      </c>
      <c r="E17" s="269">
        <v>200</v>
      </c>
      <c r="F17" s="145"/>
      <c r="G17" s="20">
        <v>0.2</v>
      </c>
      <c r="H17" s="17">
        <v>0</v>
      </c>
      <c r="I17" s="21">
        <v>20.399999999999999</v>
      </c>
      <c r="J17" s="193">
        <v>82</v>
      </c>
      <c r="K17" s="20">
        <v>0</v>
      </c>
      <c r="L17" s="17">
        <v>9.24</v>
      </c>
      <c r="M17" s="17">
        <v>0</v>
      </c>
      <c r="N17" s="21">
        <v>0.04</v>
      </c>
      <c r="O17" s="230">
        <v>17.64</v>
      </c>
      <c r="P17" s="17">
        <v>5.0599999999999996</v>
      </c>
      <c r="Q17" s="37">
        <v>2.86</v>
      </c>
      <c r="R17" s="91">
        <v>0.12</v>
      </c>
    </row>
    <row r="18" spans="1:18" s="19" customFormat="1" ht="39" customHeight="1" x14ac:dyDescent="0.25">
      <c r="A18" s="120"/>
      <c r="B18" s="146">
        <v>119</v>
      </c>
      <c r="C18" s="179" t="s">
        <v>15</v>
      </c>
      <c r="D18" s="159" t="s">
        <v>65</v>
      </c>
      <c r="E18" s="141">
        <v>45</v>
      </c>
      <c r="F18" s="143"/>
      <c r="G18" s="20">
        <v>3.19</v>
      </c>
      <c r="H18" s="17">
        <v>0.31</v>
      </c>
      <c r="I18" s="21">
        <v>19.89</v>
      </c>
      <c r="J18" s="193">
        <v>108</v>
      </c>
      <c r="K18" s="20">
        <v>0.05</v>
      </c>
      <c r="L18" s="17">
        <v>0</v>
      </c>
      <c r="M18" s="17">
        <v>0</v>
      </c>
      <c r="N18" s="21">
        <v>0.08</v>
      </c>
      <c r="O18" s="230">
        <v>16.649999999999999</v>
      </c>
      <c r="P18" s="17">
        <v>98.1</v>
      </c>
      <c r="Q18" s="17">
        <v>29.25</v>
      </c>
      <c r="R18" s="49">
        <v>1.26</v>
      </c>
    </row>
    <row r="19" spans="1:18" s="19" customFormat="1" ht="39" customHeight="1" x14ac:dyDescent="0.25">
      <c r="A19" s="120"/>
      <c r="B19" s="143">
        <v>120</v>
      </c>
      <c r="C19" s="179" t="s">
        <v>16</v>
      </c>
      <c r="D19" s="159" t="s">
        <v>54</v>
      </c>
      <c r="E19" s="141">
        <v>30</v>
      </c>
      <c r="F19" s="143"/>
      <c r="G19" s="20">
        <v>1.71</v>
      </c>
      <c r="H19" s="17">
        <v>0.33</v>
      </c>
      <c r="I19" s="21">
        <v>11.16</v>
      </c>
      <c r="J19" s="193">
        <v>54.39</v>
      </c>
      <c r="K19" s="20">
        <v>0.03</v>
      </c>
      <c r="L19" s="17">
        <v>0.12</v>
      </c>
      <c r="M19" s="17">
        <v>0</v>
      </c>
      <c r="N19" s="21">
        <v>0.09</v>
      </c>
      <c r="O19" s="230">
        <v>10.199999999999999</v>
      </c>
      <c r="P19" s="17">
        <v>36</v>
      </c>
      <c r="Q19" s="17">
        <v>41.3</v>
      </c>
      <c r="R19" s="49">
        <v>0.69</v>
      </c>
    </row>
    <row r="20" spans="1:18" s="19" customFormat="1" ht="39" customHeight="1" x14ac:dyDescent="0.25">
      <c r="A20" s="120"/>
      <c r="B20" s="222"/>
      <c r="C20" s="240"/>
      <c r="D20" s="300" t="s">
        <v>24</v>
      </c>
      <c r="E20" s="307">
        <f>SUM(E13:E19)</f>
        <v>775</v>
      </c>
      <c r="F20" s="143"/>
      <c r="G20" s="27">
        <f t="shared" ref="G20:R20" si="1">SUM(G13:G19)</f>
        <v>28.080000000000002</v>
      </c>
      <c r="H20" s="15">
        <f t="shared" si="1"/>
        <v>18.129999999999995</v>
      </c>
      <c r="I20" s="136">
        <f t="shared" si="1"/>
        <v>106.35000000000001</v>
      </c>
      <c r="J20" s="305">
        <f t="shared" si="1"/>
        <v>712.43</v>
      </c>
      <c r="K20" s="27">
        <f t="shared" si="1"/>
        <v>0.26</v>
      </c>
      <c r="L20" s="15">
        <f t="shared" si="1"/>
        <v>32.33</v>
      </c>
      <c r="M20" s="15">
        <f t="shared" si="1"/>
        <v>0</v>
      </c>
      <c r="N20" s="136">
        <f t="shared" si="1"/>
        <v>7.12</v>
      </c>
      <c r="O20" s="199">
        <f t="shared" si="1"/>
        <v>138.84</v>
      </c>
      <c r="P20" s="15">
        <f t="shared" si="1"/>
        <v>439.25</v>
      </c>
      <c r="Q20" s="15">
        <f t="shared" si="1"/>
        <v>163.63999999999999</v>
      </c>
      <c r="R20" s="55">
        <f t="shared" si="1"/>
        <v>5.23</v>
      </c>
    </row>
    <row r="21" spans="1:18" s="19" customFormat="1" ht="39" customHeight="1" thickBot="1" x14ac:dyDescent="0.3">
      <c r="A21" s="247"/>
      <c r="B21" s="320"/>
      <c r="C21" s="303"/>
      <c r="D21" s="301" t="s">
        <v>25</v>
      </c>
      <c r="E21" s="303"/>
      <c r="F21" s="283"/>
      <c r="G21" s="281"/>
      <c r="H21" s="51"/>
      <c r="I21" s="284"/>
      <c r="J21" s="306">
        <f>J20/23.5</f>
        <v>30.316170212765954</v>
      </c>
      <c r="K21" s="281"/>
      <c r="L21" s="51"/>
      <c r="M21" s="51"/>
      <c r="N21" s="284"/>
      <c r="O21" s="285"/>
      <c r="P21" s="51"/>
      <c r="Q21" s="51"/>
      <c r="R21" s="52"/>
    </row>
    <row r="22" spans="1:18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 x14ac:dyDescent="0.25">
      <c r="C23" s="11"/>
      <c r="D23" s="28"/>
      <c r="E23" s="29"/>
      <c r="F23" s="11"/>
      <c r="G23" s="9"/>
      <c r="H23" s="11"/>
      <c r="I23" s="11"/>
    </row>
    <row r="24" spans="1:18" ht="18.75" x14ac:dyDescent="0.25">
      <c r="C24" s="11"/>
      <c r="D24" s="28"/>
      <c r="E24" s="29"/>
      <c r="F24" s="11"/>
      <c r="G24" s="11"/>
      <c r="H24" s="11"/>
      <c r="I24" s="11"/>
    </row>
    <row r="25" spans="1:18" ht="18.75" x14ac:dyDescent="0.25">
      <c r="C25" s="11"/>
      <c r="D25" s="28"/>
      <c r="E25" s="29"/>
      <c r="F25" s="11"/>
      <c r="G25" s="11"/>
      <c r="H25" s="11"/>
      <c r="I25" s="11"/>
    </row>
    <row r="26" spans="1:18" ht="18.75" x14ac:dyDescent="0.25">
      <c r="C26" s="11"/>
      <c r="D26" s="28"/>
      <c r="E26" s="29"/>
      <c r="F26" s="11"/>
      <c r="G26" s="11"/>
      <c r="H26" s="11"/>
      <c r="I26" s="11"/>
    </row>
    <row r="27" spans="1:18" ht="18.75" x14ac:dyDescent="0.25">
      <c r="C27" s="11"/>
      <c r="D27" s="28"/>
      <c r="E27" s="29"/>
      <c r="F27" s="11"/>
      <c r="G27" s="11"/>
      <c r="H27" s="11"/>
      <c r="I27" s="11"/>
    </row>
    <row r="28" spans="1:18" ht="18.75" x14ac:dyDescent="0.25">
      <c r="C28" s="11"/>
      <c r="D28" s="28"/>
      <c r="E28" s="29"/>
      <c r="F28" s="11"/>
      <c r="G28" s="11"/>
      <c r="H28" s="11"/>
      <c r="I28" s="11"/>
    </row>
    <row r="29" spans="1:18" x14ac:dyDescent="0.25">
      <c r="C29" s="11"/>
      <c r="D29" s="11"/>
      <c r="E29" s="11"/>
      <c r="F29" s="11"/>
      <c r="G29" s="11"/>
      <c r="H29" s="11"/>
      <c r="I29" s="11"/>
    </row>
    <row r="30" spans="1:18" x14ac:dyDescent="0.25">
      <c r="C30" s="11"/>
      <c r="D30" s="11"/>
      <c r="E30" s="11"/>
      <c r="F30" s="11"/>
      <c r="G30" s="11"/>
      <c r="H30" s="11"/>
      <c r="I30" s="11"/>
    </row>
    <row r="31" spans="1:18" x14ac:dyDescent="0.25">
      <c r="C31" s="11"/>
      <c r="D31" s="11"/>
      <c r="E31" s="11"/>
      <c r="F31" s="11"/>
      <c r="G31" s="11"/>
      <c r="H31" s="11"/>
      <c r="I31" s="11"/>
    </row>
    <row r="32" spans="1:18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3"/>
  <sheetViews>
    <sheetView zoomScale="60" zoomScaleNormal="60" workbookViewId="0">
      <selection activeCell="G21" sqref="G21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 x14ac:dyDescent="0.25">
      <c r="A4" s="151"/>
      <c r="B4" s="126"/>
      <c r="C4" s="110" t="s">
        <v>45</v>
      </c>
      <c r="D4" s="308"/>
      <c r="E4" s="176"/>
      <c r="F4" s="116"/>
      <c r="G4" s="110"/>
      <c r="H4" s="244" t="s">
        <v>26</v>
      </c>
      <c r="I4" s="78"/>
      <c r="J4" s="245"/>
      <c r="K4" s="311" t="s">
        <v>27</v>
      </c>
      <c r="L4" s="524" t="s">
        <v>28</v>
      </c>
      <c r="M4" s="525"/>
      <c r="N4" s="525"/>
      <c r="O4" s="526"/>
      <c r="P4" s="527" t="s">
        <v>29</v>
      </c>
      <c r="Q4" s="527"/>
      <c r="R4" s="527"/>
      <c r="S4" s="528"/>
    </row>
    <row r="5" spans="1:21" s="19" customFormat="1" ht="28.5" customHeight="1" thickBot="1" x14ac:dyDescent="0.3">
      <c r="A5" s="152" t="s">
        <v>0</v>
      </c>
      <c r="B5" s="127"/>
      <c r="C5" s="111" t="s">
        <v>46</v>
      </c>
      <c r="D5" s="297" t="s">
        <v>47</v>
      </c>
      <c r="E5" s="111" t="s">
        <v>44</v>
      </c>
      <c r="F5" s="117" t="s">
        <v>30</v>
      </c>
      <c r="G5" s="111" t="s">
        <v>43</v>
      </c>
      <c r="H5" s="229" t="s">
        <v>31</v>
      </c>
      <c r="I5" s="80" t="s">
        <v>32</v>
      </c>
      <c r="J5" s="81" t="s">
        <v>33</v>
      </c>
      <c r="K5" s="312" t="s">
        <v>34</v>
      </c>
      <c r="L5" s="229" t="s">
        <v>35</v>
      </c>
      <c r="M5" s="80" t="s">
        <v>36</v>
      </c>
      <c r="N5" s="80" t="s">
        <v>37</v>
      </c>
      <c r="O5" s="81" t="s">
        <v>38</v>
      </c>
      <c r="P5" s="79" t="s">
        <v>39</v>
      </c>
      <c r="Q5" s="80" t="s">
        <v>40</v>
      </c>
      <c r="R5" s="80" t="s">
        <v>41</v>
      </c>
      <c r="S5" s="81" t="s">
        <v>42</v>
      </c>
    </row>
    <row r="6" spans="1:21" s="19" customFormat="1" ht="19.5" customHeight="1" x14ac:dyDescent="0.25">
      <c r="A6" s="155" t="s">
        <v>6</v>
      </c>
      <c r="B6" s="129"/>
      <c r="C6" s="294">
        <v>1</v>
      </c>
      <c r="D6" s="260" t="s">
        <v>23</v>
      </c>
      <c r="E6" s="237" t="s">
        <v>13</v>
      </c>
      <c r="F6" s="148">
        <v>15</v>
      </c>
      <c r="G6" s="310">
        <v>6.9</v>
      </c>
      <c r="H6" s="257">
        <v>3.66</v>
      </c>
      <c r="I6" s="46">
        <v>3.54</v>
      </c>
      <c r="J6" s="47">
        <v>0</v>
      </c>
      <c r="K6" s="313">
        <v>46.5</v>
      </c>
      <c r="L6" s="257">
        <v>0</v>
      </c>
      <c r="M6" s="46">
        <v>0.24</v>
      </c>
      <c r="N6" s="46">
        <v>0</v>
      </c>
      <c r="O6" s="47">
        <v>0</v>
      </c>
      <c r="P6" s="45">
        <v>150</v>
      </c>
      <c r="Q6" s="46">
        <v>81.599999999999994</v>
      </c>
      <c r="R6" s="46">
        <v>7.05</v>
      </c>
      <c r="S6" s="47">
        <v>0.09</v>
      </c>
    </row>
    <row r="7" spans="1:21" s="19" customFormat="1" ht="36" customHeight="1" x14ac:dyDescent="0.25">
      <c r="A7" s="118"/>
      <c r="B7" s="132"/>
      <c r="C7" s="141">
        <v>162</v>
      </c>
      <c r="D7" s="158" t="s">
        <v>53</v>
      </c>
      <c r="E7" s="177" t="s">
        <v>118</v>
      </c>
      <c r="F7" s="143">
        <v>30</v>
      </c>
      <c r="G7" s="179">
        <v>14.5</v>
      </c>
      <c r="H7" s="230">
        <v>5.8</v>
      </c>
      <c r="I7" s="17">
        <v>1.8</v>
      </c>
      <c r="J7" s="49">
        <v>18</v>
      </c>
      <c r="K7" s="243">
        <v>129</v>
      </c>
      <c r="L7" s="230"/>
      <c r="M7" s="17"/>
      <c r="N7" s="17"/>
      <c r="O7" s="49"/>
      <c r="P7" s="20"/>
      <c r="Q7" s="17"/>
      <c r="R7" s="17"/>
      <c r="S7" s="49"/>
    </row>
    <row r="8" spans="1:21" s="19" customFormat="1" ht="26.25" customHeight="1" x14ac:dyDescent="0.25">
      <c r="A8" s="118"/>
      <c r="B8" s="132"/>
      <c r="C8" s="112">
        <v>168</v>
      </c>
      <c r="D8" s="238" t="s">
        <v>75</v>
      </c>
      <c r="E8" s="228" t="s">
        <v>82</v>
      </c>
      <c r="F8" s="185">
        <v>205</v>
      </c>
      <c r="G8" s="112">
        <v>13.39</v>
      </c>
      <c r="H8" s="316">
        <v>8.6999999999999993</v>
      </c>
      <c r="I8" s="31">
        <v>8.3000000000000007</v>
      </c>
      <c r="J8" s="56">
        <v>32.799999999999997</v>
      </c>
      <c r="K8" s="314">
        <v>241.9</v>
      </c>
      <c r="L8" s="316">
        <v>0.16</v>
      </c>
      <c r="M8" s="31">
        <v>0.98</v>
      </c>
      <c r="N8" s="31">
        <v>0.04</v>
      </c>
      <c r="O8" s="56">
        <v>0.14000000000000001</v>
      </c>
      <c r="P8" s="30">
        <v>211.9</v>
      </c>
      <c r="Q8" s="31">
        <v>218.53</v>
      </c>
      <c r="R8" s="31">
        <v>47.1</v>
      </c>
      <c r="S8" s="56">
        <v>0.98</v>
      </c>
    </row>
    <row r="9" spans="1:21" s="41" customFormat="1" ht="26.25" customHeight="1" x14ac:dyDescent="0.25">
      <c r="A9" s="153"/>
      <c r="B9" s="130"/>
      <c r="C9" s="113">
        <v>117</v>
      </c>
      <c r="D9" s="207" t="s">
        <v>76</v>
      </c>
      <c r="E9" s="286" t="s">
        <v>83</v>
      </c>
      <c r="F9" s="187">
        <v>200</v>
      </c>
      <c r="G9" s="113">
        <v>2.81</v>
      </c>
      <c r="H9" s="230">
        <v>0.4</v>
      </c>
      <c r="I9" s="17">
        <v>0.2</v>
      </c>
      <c r="J9" s="49">
        <v>19.8</v>
      </c>
      <c r="K9" s="242">
        <v>47.6</v>
      </c>
      <c r="L9" s="230">
        <v>0</v>
      </c>
      <c r="M9" s="17">
        <v>1.3</v>
      </c>
      <c r="N9" s="17">
        <v>0</v>
      </c>
      <c r="O9" s="49">
        <v>0</v>
      </c>
      <c r="P9" s="20">
        <v>15.64</v>
      </c>
      <c r="Q9" s="17">
        <v>8.8000000000000007</v>
      </c>
      <c r="R9" s="17">
        <v>4.72</v>
      </c>
      <c r="S9" s="49">
        <v>0.8</v>
      </c>
    </row>
    <row r="10" spans="1:21" s="41" customFormat="1" ht="26.25" customHeight="1" x14ac:dyDescent="0.25">
      <c r="A10" s="153"/>
      <c r="B10" s="130"/>
      <c r="C10" s="406">
        <v>116</v>
      </c>
      <c r="D10" s="207" t="s">
        <v>15</v>
      </c>
      <c r="E10" s="209" t="s">
        <v>48</v>
      </c>
      <c r="F10" s="144">
        <v>30</v>
      </c>
      <c r="G10" s="479">
        <v>1.3</v>
      </c>
      <c r="H10" s="263">
        <v>2.13</v>
      </c>
      <c r="I10" s="23">
        <v>0.21</v>
      </c>
      <c r="J10" s="57">
        <v>13.26</v>
      </c>
      <c r="K10" s="467">
        <v>72</v>
      </c>
      <c r="L10" s="263">
        <v>0.03</v>
      </c>
      <c r="M10" s="23">
        <v>0</v>
      </c>
      <c r="N10" s="23">
        <v>0</v>
      </c>
      <c r="O10" s="57">
        <v>0.05</v>
      </c>
      <c r="P10" s="22">
        <v>11.1</v>
      </c>
      <c r="Q10" s="23">
        <v>65.400000000000006</v>
      </c>
      <c r="R10" s="23">
        <v>19.5</v>
      </c>
      <c r="S10" s="57">
        <v>0.84</v>
      </c>
      <c r="T10" s="42"/>
      <c r="U10" s="43"/>
    </row>
    <row r="11" spans="1:21" s="41" customFormat="1" ht="23.25" customHeight="1" x14ac:dyDescent="0.25">
      <c r="A11" s="153"/>
      <c r="B11" s="130"/>
      <c r="C11" s="113">
        <v>120</v>
      </c>
      <c r="D11" s="207" t="s">
        <v>16</v>
      </c>
      <c r="E11" s="209" t="s">
        <v>14</v>
      </c>
      <c r="F11" s="144">
        <v>20</v>
      </c>
      <c r="G11" s="479">
        <v>0.87</v>
      </c>
      <c r="H11" s="263">
        <v>1.1399999999999999</v>
      </c>
      <c r="I11" s="23">
        <v>0.22</v>
      </c>
      <c r="J11" s="57">
        <v>7.44</v>
      </c>
      <c r="K11" s="467">
        <v>36.26</v>
      </c>
      <c r="L11" s="263">
        <v>0.02</v>
      </c>
      <c r="M11" s="23">
        <v>0.08</v>
      </c>
      <c r="N11" s="23">
        <v>0</v>
      </c>
      <c r="O11" s="57">
        <v>0.06</v>
      </c>
      <c r="P11" s="22">
        <v>6.8</v>
      </c>
      <c r="Q11" s="23">
        <v>24</v>
      </c>
      <c r="R11" s="23">
        <v>8.1999999999999993</v>
      </c>
      <c r="S11" s="57">
        <v>0.46</v>
      </c>
    </row>
    <row r="12" spans="1:21" s="41" customFormat="1" ht="23.25" customHeight="1" x14ac:dyDescent="0.25">
      <c r="A12" s="153"/>
      <c r="B12" s="130"/>
      <c r="C12" s="113"/>
      <c r="D12" s="207"/>
      <c r="E12" s="287" t="s">
        <v>24</v>
      </c>
      <c r="F12" s="258">
        <f>F6+F7+F8+F9+F10+F11</f>
        <v>500</v>
      </c>
      <c r="G12" s="113"/>
      <c r="H12" s="203">
        <f t="shared" ref="H12:S12" si="0">H6+H7+H8+H9+H10+H11</f>
        <v>21.83</v>
      </c>
      <c r="I12" s="39">
        <f t="shared" si="0"/>
        <v>14.270000000000001</v>
      </c>
      <c r="J12" s="77">
        <f t="shared" si="0"/>
        <v>91.3</v>
      </c>
      <c r="K12" s="401">
        <f t="shared" si="0"/>
        <v>573.26</v>
      </c>
      <c r="L12" s="203">
        <f t="shared" si="0"/>
        <v>0.21</v>
      </c>
      <c r="M12" s="39">
        <f t="shared" si="0"/>
        <v>2.6</v>
      </c>
      <c r="N12" s="39">
        <f t="shared" si="0"/>
        <v>0.04</v>
      </c>
      <c r="O12" s="77">
        <f t="shared" si="0"/>
        <v>0.25</v>
      </c>
      <c r="P12" s="40">
        <f t="shared" si="0"/>
        <v>395.44</v>
      </c>
      <c r="Q12" s="39">
        <f t="shared" si="0"/>
        <v>398.33000000000004</v>
      </c>
      <c r="R12" s="39">
        <f t="shared" si="0"/>
        <v>86.570000000000007</v>
      </c>
      <c r="S12" s="77">
        <f t="shared" si="0"/>
        <v>3.17</v>
      </c>
    </row>
    <row r="13" spans="1:21" s="41" customFormat="1" ht="28.5" customHeight="1" thickBot="1" x14ac:dyDescent="0.3">
      <c r="A13" s="153"/>
      <c r="B13" s="130"/>
      <c r="C13" s="113"/>
      <c r="D13" s="207"/>
      <c r="E13" s="288" t="s">
        <v>25</v>
      </c>
      <c r="F13" s="144"/>
      <c r="G13" s="113"/>
      <c r="H13" s="255"/>
      <c r="I13" s="256"/>
      <c r="J13" s="460"/>
      <c r="K13" s="461">
        <f>K12/23.5</f>
        <v>24.39404255319149</v>
      </c>
      <c r="L13" s="255"/>
      <c r="M13" s="256"/>
      <c r="N13" s="256"/>
      <c r="O13" s="460"/>
      <c r="P13" s="459"/>
      <c r="Q13" s="256"/>
      <c r="R13" s="256"/>
      <c r="S13" s="460"/>
    </row>
    <row r="14" spans="1:21" s="19" customFormat="1" ht="33.75" customHeight="1" x14ac:dyDescent="0.25">
      <c r="A14" s="155" t="s">
        <v>7</v>
      </c>
      <c r="B14" s="129"/>
      <c r="C14" s="274">
        <v>17</v>
      </c>
      <c r="D14" s="273" t="s">
        <v>23</v>
      </c>
      <c r="E14" s="276" t="s">
        <v>116</v>
      </c>
      <c r="F14" s="282">
        <v>50</v>
      </c>
      <c r="G14" s="274">
        <v>5.9</v>
      </c>
      <c r="H14" s="257">
        <v>5.95</v>
      </c>
      <c r="I14" s="46">
        <v>5.05</v>
      </c>
      <c r="J14" s="47">
        <v>0.3</v>
      </c>
      <c r="K14" s="315">
        <v>70.7</v>
      </c>
      <c r="L14" s="257">
        <v>0.03</v>
      </c>
      <c r="M14" s="46">
        <v>0</v>
      </c>
      <c r="N14" s="46">
        <v>0.17</v>
      </c>
      <c r="O14" s="53">
        <v>0</v>
      </c>
      <c r="P14" s="257">
        <v>27.5</v>
      </c>
      <c r="Q14" s="46">
        <v>92.5</v>
      </c>
      <c r="R14" s="46">
        <v>27</v>
      </c>
      <c r="S14" s="47">
        <v>1.35</v>
      </c>
    </row>
    <row r="15" spans="1:21" s="19" customFormat="1" ht="33.75" customHeight="1" x14ac:dyDescent="0.25">
      <c r="A15" s="118"/>
      <c r="B15" s="443"/>
      <c r="C15" s="444">
        <v>1</v>
      </c>
      <c r="D15" s="238" t="s">
        <v>23</v>
      </c>
      <c r="E15" s="445" t="s">
        <v>13</v>
      </c>
      <c r="F15" s="446">
        <v>10</v>
      </c>
      <c r="G15" s="444">
        <v>4.5999999999999996</v>
      </c>
      <c r="H15" s="230">
        <v>2.44</v>
      </c>
      <c r="I15" s="17">
        <v>2.36</v>
      </c>
      <c r="J15" s="49">
        <v>0</v>
      </c>
      <c r="K15" s="447">
        <v>31</v>
      </c>
      <c r="L15" s="230">
        <v>0</v>
      </c>
      <c r="M15" s="17">
        <v>0.16</v>
      </c>
      <c r="N15" s="17">
        <v>0.02</v>
      </c>
      <c r="O15" s="21">
        <v>0</v>
      </c>
      <c r="P15" s="230">
        <v>100</v>
      </c>
      <c r="Q15" s="17">
        <v>54.4</v>
      </c>
      <c r="R15" s="17">
        <v>4.7</v>
      </c>
      <c r="S15" s="49">
        <v>0.06</v>
      </c>
    </row>
    <row r="16" spans="1:21" s="19" customFormat="1" ht="33.75" customHeight="1" x14ac:dyDescent="0.25">
      <c r="A16" s="118"/>
      <c r="B16" s="132"/>
      <c r="C16" s="112">
        <v>35</v>
      </c>
      <c r="D16" s="238" t="s">
        <v>9</v>
      </c>
      <c r="E16" s="228" t="s">
        <v>84</v>
      </c>
      <c r="F16" s="185">
        <v>200</v>
      </c>
      <c r="G16" s="112">
        <v>11.5</v>
      </c>
      <c r="H16" s="231">
        <v>4.8</v>
      </c>
      <c r="I16" s="13">
        <v>7.6</v>
      </c>
      <c r="J16" s="54">
        <v>9</v>
      </c>
      <c r="K16" s="114">
        <v>123.6</v>
      </c>
      <c r="L16" s="231">
        <v>0.04</v>
      </c>
      <c r="M16" s="13">
        <v>1.92</v>
      </c>
      <c r="N16" s="13">
        <v>0</v>
      </c>
      <c r="O16" s="26">
        <v>0.42</v>
      </c>
      <c r="P16" s="231">
        <v>32.18</v>
      </c>
      <c r="Q16" s="13">
        <v>49.14</v>
      </c>
      <c r="R16" s="13">
        <v>14.76</v>
      </c>
      <c r="S16" s="54">
        <v>0.64</v>
      </c>
    </row>
    <row r="17" spans="1:19" s="19" customFormat="1" ht="33.75" customHeight="1" x14ac:dyDescent="0.25">
      <c r="A17" s="120"/>
      <c r="B17" s="132"/>
      <c r="C17" s="112">
        <v>181</v>
      </c>
      <c r="D17" s="238" t="s">
        <v>10</v>
      </c>
      <c r="E17" s="228" t="s">
        <v>96</v>
      </c>
      <c r="F17" s="185">
        <v>90</v>
      </c>
      <c r="G17" s="112">
        <v>35.840000000000003</v>
      </c>
      <c r="H17" s="231">
        <v>21.24</v>
      </c>
      <c r="I17" s="13">
        <v>7.47</v>
      </c>
      <c r="J17" s="54">
        <v>2.7</v>
      </c>
      <c r="K17" s="114">
        <v>162.9</v>
      </c>
      <c r="L17" s="231">
        <v>0.02</v>
      </c>
      <c r="M17" s="13">
        <v>0.3</v>
      </c>
      <c r="N17" s="13">
        <v>0.3</v>
      </c>
      <c r="O17" s="26">
        <v>2.2999999999999998</v>
      </c>
      <c r="P17" s="231">
        <v>27.9</v>
      </c>
      <c r="Q17" s="13">
        <v>154.4</v>
      </c>
      <c r="R17" s="13">
        <v>20.399999999999999</v>
      </c>
      <c r="S17" s="54">
        <v>2</v>
      </c>
    </row>
    <row r="18" spans="1:19" s="19" customFormat="1" ht="33.75" customHeight="1" x14ac:dyDescent="0.25">
      <c r="A18" s="120"/>
      <c r="B18" s="132"/>
      <c r="C18" s="173">
        <v>53</v>
      </c>
      <c r="D18" s="238" t="s">
        <v>77</v>
      </c>
      <c r="E18" s="476" t="s">
        <v>73</v>
      </c>
      <c r="F18" s="112">
        <v>150</v>
      </c>
      <c r="G18" s="173">
        <v>8.1</v>
      </c>
      <c r="H18" s="231">
        <v>3.3</v>
      </c>
      <c r="I18" s="13">
        <v>4.95</v>
      </c>
      <c r="J18" s="54">
        <v>32.25</v>
      </c>
      <c r="K18" s="114">
        <v>186.45</v>
      </c>
      <c r="L18" s="231">
        <v>0.03</v>
      </c>
      <c r="M18" s="13">
        <v>0</v>
      </c>
      <c r="N18" s="13">
        <v>0</v>
      </c>
      <c r="O18" s="26">
        <v>1.73</v>
      </c>
      <c r="P18" s="231">
        <v>4.95</v>
      </c>
      <c r="Q18" s="13">
        <v>79.83</v>
      </c>
      <c r="R18" s="38">
        <v>26.52</v>
      </c>
      <c r="S18" s="101">
        <v>0.53</v>
      </c>
    </row>
    <row r="19" spans="1:19" s="19" customFormat="1" ht="43.5" customHeight="1" x14ac:dyDescent="0.25">
      <c r="A19" s="120"/>
      <c r="B19" s="132"/>
      <c r="C19" s="141">
        <v>129</v>
      </c>
      <c r="D19" s="158" t="s">
        <v>20</v>
      </c>
      <c r="E19" s="234" t="s">
        <v>122</v>
      </c>
      <c r="F19" s="182">
        <v>200</v>
      </c>
      <c r="G19" s="179">
        <v>6.81</v>
      </c>
      <c r="H19" s="230">
        <v>0.26</v>
      </c>
      <c r="I19" s="17">
        <v>0</v>
      </c>
      <c r="J19" s="49">
        <v>15.46</v>
      </c>
      <c r="K19" s="243">
        <v>62</v>
      </c>
      <c r="L19" s="263">
        <v>0</v>
      </c>
      <c r="M19" s="23">
        <v>4.4000000000000004</v>
      </c>
      <c r="N19" s="23">
        <v>0</v>
      </c>
      <c r="O19" s="24">
        <v>0.32</v>
      </c>
      <c r="P19" s="263">
        <v>0.4</v>
      </c>
      <c r="Q19" s="23">
        <v>0</v>
      </c>
      <c r="R19" s="23">
        <v>0</v>
      </c>
      <c r="S19" s="57">
        <v>0.04</v>
      </c>
    </row>
    <row r="20" spans="1:19" s="19" customFormat="1" ht="33.75" customHeight="1" x14ac:dyDescent="0.25">
      <c r="A20" s="120"/>
      <c r="B20" s="132"/>
      <c r="C20" s="114">
        <v>119</v>
      </c>
      <c r="D20" s="158" t="s">
        <v>15</v>
      </c>
      <c r="E20" s="181" t="s">
        <v>65</v>
      </c>
      <c r="F20" s="144">
        <v>30</v>
      </c>
      <c r="G20" s="174">
        <v>1.3</v>
      </c>
      <c r="H20" s="263">
        <v>2.13</v>
      </c>
      <c r="I20" s="23">
        <v>0.21</v>
      </c>
      <c r="J20" s="57">
        <v>13.26</v>
      </c>
      <c r="K20" s="467">
        <v>72</v>
      </c>
      <c r="L20" s="263">
        <v>0.03</v>
      </c>
      <c r="M20" s="23">
        <v>0</v>
      </c>
      <c r="N20" s="23">
        <v>0</v>
      </c>
      <c r="O20" s="24">
        <v>0.05</v>
      </c>
      <c r="P20" s="263">
        <v>11.1</v>
      </c>
      <c r="Q20" s="23">
        <v>65.400000000000006</v>
      </c>
      <c r="R20" s="23">
        <v>19.5</v>
      </c>
      <c r="S20" s="57">
        <v>0.84</v>
      </c>
    </row>
    <row r="21" spans="1:19" s="19" customFormat="1" ht="33.75" customHeight="1" x14ac:dyDescent="0.25">
      <c r="A21" s="120"/>
      <c r="B21" s="132"/>
      <c r="C21" s="141">
        <v>120</v>
      </c>
      <c r="D21" s="158" t="s">
        <v>16</v>
      </c>
      <c r="E21" s="181" t="s">
        <v>54</v>
      </c>
      <c r="F21" s="144">
        <v>20</v>
      </c>
      <c r="G21" s="174">
        <v>0.87</v>
      </c>
      <c r="H21" s="263">
        <v>1.1399999999999999</v>
      </c>
      <c r="I21" s="23">
        <v>0.22</v>
      </c>
      <c r="J21" s="57">
        <v>7.44</v>
      </c>
      <c r="K21" s="467">
        <v>36.26</v>
      </c>
      <c r="L21" s="263">
        <v>0.02</v>
      </c>
      <c r="M21" s="23">
        <v>0.08</v>
      </c>
      <c r="N21" s="23">
        <v>0</v>
      </c>
      <c r="O21" s="24">
        <v>0.06</v>
      </c>
      <c r="P21" s="263">
        <v>6.8</v>
      </c>
      <c r="Q21" s="23">
        <v>24</v>
      </c>
      <c r="R21" s="23">
        <v>8.1999999999999993</v>
      </c>
      <c r="S21" s="57">
        <v>0.46</v>
      </c>
    </row>
    <row r="22" spans="1:19" s="19" customFormat="1" ht="33.75" customHeight="1" x14ac:dyDescent="0.25">
      <c r="A22" s="120"/>
      <c r="B22" s="132"/>
      <c r="C22" s="254"/>
      <c r="D22" s="223"/>
      <c r="E22" s="287" t="s">
        <v>24</v>
      </c>
      <c r="F22" s="309">
        <f>SUM(F14:F21)</f>
        <v>750</v>
      </c>
      <c r="G22" s="404"/>
      <c r="H22" s="504">
        <f t="shared" ref="H22:S22" si="1">SUM(H14:H21)</f>
        <v>41.26</v>
      </c>
      <c r="I22" s="503">
        <f t="shared" si="1"/>
        <v>27.86</v>
      </c>
      <c r="J22" s="505">
        <f t="shared" si="1"/>
        <v>80.41</v>
      </c>
      <c r="K22" s="307">
        <f t="shared" si="1"/>
        <v>744.91000000000008</v>
      </c>
      <c r="L22" s="504">
        <f t="shared" si="1"/>
        <v>0.17</v>
      </c>
      <c r="M22" s="503">
        <f t="shared" si="1"/>
        <v>6.86</v>
      </c>
      <c r="N22" s="503">
        <f t="shared" si="1"/>
        <v>0.49</v>
      </c>
      <c r="O22" s="506">
        <f t="shared" si="1"/>
        <v>4.879999999999999</v>
      </c>
      <c r="P22" s="504">
        <f t="shared" si="1"/>
        <v>210.83</v>
      </c>
      <c r="Q22" s="503">
        <f t="shared" si="1"/>
        <v>519.67000000000007</v>
      </c>
      <c r="R22" s="503">
        <f t="shared" si="1"/>
        <v>121.08</v>
      </c>
      <c r="S22" s="505">
        <f t="shared" si="1"/>
        <v>5.9200000000000008</v>
      </c>
    </row>
    <row r="23" spans="1:19" s="19" customFormat="1" ht="33.75" customHeight="1" thickBot="1" x14ac:dyDescent="0.3">
      <c r="A23" s="247"/>
      <c r="B23" s="293"/>
      <c r="C23" s="295"/>
      <c r="D23" s="283"/>
      <c r="E23" s="289" t="s">
        <v>25</v>
      </c>
      <c r="F23" s="283"/>
      <c r="G23" s="303"/>
      <c r="H23" s="285"/>
      <c r="I23" s="51"/>
      <c r="J23" s="52"/>
      <c r="K23" s="318">
        <f>K22/23.5</f>
        <v>31.698297872340429</v>
      </c>
      <c r="L23" s="285"/>
      <c r="M23" s="51"/>
      <c r="N23" s="51"/>
      <c r="O23" s="284"/>
      <c r="P23" s="285"/>
      <c r="Q23" s="51"/>
      <c r="R23" s="51"/>
      <c r="S23" s="52"/>
    </row>
    <row r="24" spans="1:19" x14ac:dyDescent="0.2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19" s="214" customFormat="1" ht="18.75" x14ac:dyDescent="0.25">
      <c r="B25" s="264"/>
      <c r="C25" s="264"/>
      <c r="D25" s="265"/>
      <c r="E25" s="266"/>
      <c r="F25" s="267"/>
      <c r="G25" s="265"/>
      <c r="H25" s="265"/>
      <c r="I25" s="265"/>
      <c r="J25" s="265"/>
    </row>
    <row r="26" spans="1:19" ht="18.75" x14ac:dyDescent="0.25">
      <c r="D26" s="11"/>
      <c r="E26" s="28"/>
      <c r="F26" s="29"/>
      <c r="G26" s="11"/>
      <c r="H26" s="11"/>
      <c r="I26" s="11"/>
      <c r="J26" s="11"/>
    </row>
    <row r="27" spans="1:19" x14ac:dyDescent="0.25">
      <c r="D27" s="11"/>
      <c r="E27" s="11"/>
      <c r="F27" s="11"/>
      <c r="G27" s="11"/>
      <c r="H27" s="11"/>
      <c r="I27" s="11"/>
      <c r="J27" s="11"/>
    </row>
    <row r="28" spans="1:19" x14ac:dyDescent="0.25">
      <c r="D28" s="11"/>
      <c r="E28" s="11"/>
      <c r="F28" s="11"/>
      <c r="G28" s="11"/>
      <c r="H28" s="11"/>
      <c r="I28" s="11"/>
      <c r="J28" s="11"/>
    </row>
    <row r="29" spans="1:19" x14ac:dyDescent="0.25">
      <c r="D29" s="11"/>
      <c r="E29" s="11"/>
      <c r="F29" s="11"/>
      <c r="G29" s="11"/>
      <c r="H29" s="11"/>
      <c r="I29" s="11"/>
      <c r="J29" s="11"/>
    </row>
    <row r="30" spans="1:19" x14ac:dyDescent="0.25">
      <c r="D30" s="11"/>
      <c r="E30" s="11"/>
      <c r="F30" s="11"/>
      <c r="G30" s="11"/>
      <c r="H30" s="11"/>
      <c r="I30" s="11"/>
      <c r="J30" s="11"/>
    </row>
    <row r="31" spans="1:19" x14ac:dyDescent="0.25">
      <c r="D31" s="11"/>
      <c r="E31" s="11"/>
      <c r="F31" s="11"/>
      <c r="G31" s="11"/>
      <c r="H31" s="11"/>
      <c r="I31" s="11"/>
      <c r="J31" s="11"/>
    </row>
    <row r="32" spans="1:19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9"/>
  <sheetViews>
    <sheetView tabSelected="1"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1</v>
      </c>
      <c r="B2" s="7" t="s">
        <v>125</v>
      </c>
      <c r="C2" s="7"/>
      <c r="D2" s="6" t="s">
        <v>3</v>
      </c>
      <c r="E2" s="6"/>
      <c r="F2" s="8" t="s">
        <v>2</v>
      </c>
      <c r="G2" s="590">
        <v>44516</v>
      </c>
      <c r="H2" s="6"/>
      <c r="K2" s="8"/>
      <c r="L2" s="7"/>
      <c r="M2" s="1"/>
      <c r="N2" s="2"/>
    </row>
    <row r="3" spans="1:21" ht="15.75" thickBot="1" x14ac:dyDescent="0.3">
      <c r="A3" s="529"/>
      <c r="B3" s="530"/>
      <c r="C3" s="530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32"/>
      <c r="O3" s="214"/>
      <c r="P3" s="214"/>
      <c r="Q3" s="214"/>
      <c r="R3" s="214"/>
      <c r="S3" s="214"/>
    </row>
    <row r="4" spans="1:21" s="19" customFormat="1" ht="21.75" customHeight="1" x14ac:dyDescent="0.25">
      <c r="A4" s="531"/>
      <c r="B4" s="532"/>
      <c r="C4" s="533" t="s">
        <v>45</v>
      </c>
      <c r="D4" s="534"/>
      <c r="E4" s="535"/>
      <c r="F4" s="533"/>
      <c r="G4" s="533"/>
      <c r="H4" s="536" t="s">
        <v>26</v>
      </c>
      <c r="I4" s="537"/>
      <c r="J4" s="538"/>
      <c r="K4" s="539" t="s">
        <v>27</v>
      </c>
      <c r="L4" s="540" t="s">
        <v>28</v>
      </c>
      <c r="M4" s="541"/>
      <c r="N4" s="541"/>
      <c r="O4" s="542"/>
      <c r="P4" s="540" t="s">
        <v>29</v>
      </c>
      <c r="Q4" s="543"/>
      <c r="R4" s="543"/>
      <c r="S4" s="544"/>
    </row>
    <row r="5" spans="1:21" s="19" customFormat="1" ht="28.5" customHeight="1" thickBot="1" x14ac:dyDescent="0.3">
      <c r="A5" s="545" t="s">
        <v>0</v>
      </c>
      <c r="B5" s="546"/>
      <c r="C5" s="547" t="s">
        <v>46</v>
      </c>
      <c r="D5" s="548" t="s">
        <v>47</v>
      </c>
      <c r="E5" s="549" t="s">
        <v>44</v>
      </c>
      <c r="F5" s="547" t="s">
        <v>30</v>
      </c>
      <c r="G5" s="547" t="s">
        <v>43</v>
      </c>
      <c r="H5" s="550" t="s">
        <v>31</v>
      </c>
      <c r="I5" s="551" t="s">
        <v>32</v>
      </c>
      <c r="J5" s="552" t="s">
        <v>33</v>
      </c>
      <c r="K5" s="553" t="s">
        <v>34</v>
      </c>
      <c r="L5" s="550" t="s">
        <v>35</v>
      </c>
      <c r="M5" s="551" t="s">
        <v>36</v>
      </c>
      <c r="N5" s="551" t="s">
        <v>37</v>
      </c>
      <c r="O5" s="554" t="s">
        <v>38</v>
      </c>
      <c r="P5" s="550" t="s">
        <v>39</v>
      </c>
      <c r="Q5" s="551" t="s">
        <v>40</v>
      </c>
      <c r="R5" s="551" t="s">
        <v>41</v>
      </c>
      <c r="S5" s="552" t="s">
        <v>42</v>
      </c>
    </row>
    <row r="6" spans="1:21" s="19" customFormat="1" ht="26.45" customHeight="1" x14ac:dyDescent="0.25">
      <c r="A6" s="153" t="s">
        <v>6</v>
      </c>
      <c r="B6" s="161"/>
      <c r="C6" s="161">
        <v>25</v>
      </c>
      <c r="D6" s="209" t="s">
        <v>23</v>
      </c>
      <c r="E6" s="555" t="s">
        <v>57</v>
      </c>
      <c r="F6" s="270">
        <v>150</v>
      </c>
      <c r="G6" s="556">
        <v>25.16</v>
      </c>
      <c r="H6" s="263">
        <v>0.6</v>
      </c>
      <c r="I6" s="23">
        <v>0.45</v>
      </c>
      <c r="J6" s="57">
        <v>12.3</v>
      </c>
      <c r="K6" s="262">
        <v>54.9</v>
      </c>
      <c r="L6" s="263">
        <v>0.03</v>
      </c>
      <c r="M6" s="23">
        <v>7.5</v>
      </c>
      <c r="N6" s="23">
        <v>0.01</v>
      </c>
      <c r="O6" s="24">
        <v>0</v>
      </c>
      <c r="P6" s="263">
        <v>28.5</v>
      </c>
      <c r="Q6" s="23">
        <v>24</v>
      </c>
      <c r="R6" s="23">
        <v>18</v>
      </c>
      <c r="S6" s="57">
        <v>3.45</v>
      </c>
    </row>
    <row r="7" spans="1:21" s="41" customFormat="1" ht="26.45" customHeight="1" x14ac:dyDescent="0.25">
      <c r="A7" s="153"/>
      <c r="B7" s="168" t="s">
        <v>87</v>
      </c>
      <c r="C7" s="144">
        <v>91</v>
      </c>
      <c r="D7" s="208" t="s">
        <v>100</v>
      </c>
      <c r="E7" s="557" t="s">
        <v>101</v>
      </c>
      <c r="F7" s="113">
        <v>90</v>
      </c>
      <c r="G7" s="558">
        <v>31.05</v>
      </c>
      <c r="H7" s="263">
        <v>17.82</v>
      </c>
      <c r="I7" s="23">
        <v>11.97</v>
      </c>
      <c r="J7" s="57">
        <v>8.2799999999999994</v>
      </c>
      <c r="K7" s="262">
        <v>211.77</v>
      </c>
      <c r="L7" s="263">
        <v>0.36</v>
      </c>
      <c r="M7" s="23">
        <v>0.09</v>
      </c>
      <c r="N7" s="23">
        <v>0</v>
      </c>
      <c r="O7" s="24">
        <v>0.44</v>
      </c>
      <c r="P7" s="263">
        <v>54.18</v>
      </c>
      <c r="Q7" s="23">
        <v>117.54</v>
      </c>
      <c r="R7" s="23">
        <v>24.85</v>
      </c>
      <c r="S7" s="57">
        <v>1.6</v>
      </c>
    </row>
    <row r="8" spans="1:21" s="41" customFormat="1" ht="26.45" customHeight="1" x14ac:dyDescent="0.25">
      <c r="A8" s="153"/>
      <c r="B8" s="168" t="s">
        <v>89</v>
      </c>
      <c r="C8" s="144">
        <v>89</v>
      </c>
      <c r="D8" s="208" t="s">
        <v>93</v>
      </c>
      <c r="E8" s="557" t="s">
        <v>102</v>
      </c>
      <c r="F8" s="113">
        <v>90</v>
      </c>
      <c r="G8" s="558"/>
      <c r="H8" s="485">
        <v>16.920000000000002</v>
      </c>
      <c r="I8" s="104">
        <v>6.39</v>
      </c>
      <c r="J8" s="109">
        <v>3.42</v>
      </c>
      <c r="K8" s="559">
        <v>138.78</v>
      </c>
      <c r="L8" s="485">
        <v>0.05</v>
      </c>
      <c r="M8" s="104">
        <v>1</v>
      </c>
      <c r="N8" s="104">
        <v>0</v>
      </c>
      <c r="O8" s="105">
        <v>0.34</v>
      </c>
      <c r="P8" s="485">
        <v>17.02</v>
      </c>
      <c r="Q8" s="104">
        <v>127.1</v>
      </c>
      <c r="R8" s="104">
        <v>23.09</v>
      </c>
      <c r="S8" s="109">
        <v>1.29</v>
      </c>
    </row>
    <row r="9" spans="1:21" s="41" customFormat="1" ht="26.45" customHeight="1" x14ac:dyDescent="0.25">
      <c r="A9" s="153"/>
      <c r="B9" s="168"/>
      <c r="C9" s="144">
        <v>51</v>
      </c>
      <c r="D9" s="208" t="s">
        <v>77</v>
      </c>
      <c r="E9" s="560" t="s">
        <v>123</v>
      </c>
      <c r="F9" s="270">
        <v>150</v>
      </c>
      <c r="G9" s="174">
        <v>11.29</v>
      </c>
      <c r="H9" s="485">
        <v>3.3</v>
      </c>
      <c r="I9" s="104">
        <v>3.9</v>
      </c>
      <c r="J9" s="109">
        <v>25.65</v>
      </c>
      <c r="K9" s="559">
        <v>151.35</v>
      </c>
      <c r="L9" s="485">
        <v>0.15</v>
      </c>
      <c r="M9" s="104">
        <v>21</v>
      </c>
      <c r="N9" s="104">
        <v>0</v>
      </c>
      <c r="O9" s="105">
        <v>1.1399999999999999</v>
      </c>
      <c r="P9" s="485">
        <v>14.01</v>
      </c>
      <c r="Q9" s="104">
        <v>78.63</v>
      </c>
      <c r="R9" s="104">
        <v>29.37</v>
      </c>
      <c r="S9" s="109">
        <v>1.32</v>
      </c>
    </row>
    <row r="10" spans="1:21" s="41" customFormat="1" ht="36" customHeight="1" x14ac:dyDescent="0.25">
      <c r="A10" s="153"/>
      <c r="B10" s="160"/>
      <c r="C10" s="213">
        <v>219</v>
      </c>
      <c r="D10" s="208" t="s">
        <v>99</v>
      </c>
      <c r="E10" s="165" t="s">
        <v>124</v>
      </c>
      <c r="F10" s="561">
        <v>200</v>
      </c>
      <c r="G10" s="174">
        <v>6.2</v>
      </c>
      <c r="H10" s="263">
        <v>0.26</v>
      </c>
      <c r="I10" s="23">
        <v>0</v>
      </c>
      <c r="J10" s="57">
        <v>15.76</v>
      </c>
      <c r="K10" s="467">
        <v>62</v>
      </c>
      <c r="L10" s="263">
        <v>0</v>
      </c>
      <c r="M10" s="23">
        <v>4.4000000000000004</v>
      </c>
      <c r="N10" s="23">
        <v>0</v>
      </c>
      <c r="O10" s="24">
        <v>0.32</v>
      </c>
      <c r="P10" s="263">
        <v>0.4</v>
      </c>
      <c r="Q10" s="23">
        <v>0</v>
      </c>
      <c r="R10" s="23">
        <v>0</v>
      </c>
      <c r="S10" s="57">
        <v>0.04</v>
      </c>
    </row>
    <row r="11" spans="1:21" s="41" customFormat="1" ht="26.45" customHeight="1" x14ac:dyDescent="0.25">
      <c r="A11" s="153"/>
      <c r="B11" s="144"/>
      <c r="C11" s="213">
        <v>119</v>
      </c>
      <c r="D11" s="209" t="s">
        <v>15</v>
      </c>
      <c r="E11" s="207" t="s">
        <v>65</v>
      </c>
      <c r="F11" s="113">
        <v>30</v>
      </c>
      <c r="G11" s="562">
        <v>1.27</v>
      </c>
      <c r="H11" s="263">
        <v>2.13</v>
      </c>
      <c r="I11" s="23">
        <v>0.21</v>
      </c>
      <c r="J11" s="57">
        <v>13.26</v>
      </c>
      <c r="K11" s="467">
        <v>72</v>
      </c>
      <c r="L11" s="263">
        <v>0.03</v>
      </c>
      <c r="M11" s="23">
        <v>0</v>
      </c>
      <c r="N11" s="23">
        <v>0</v>
      </c>
      <c r="O11" s="24">
        <v>0.05</v>
      </c>
      <c r="P11" s="263">
        <v>11.1</v>
      </c>
      <c r="Q11" s="23">
        <v>65.400000000000006</v>
      </c>
      <c r="R11" s="23">
        <v>19.5</v>
      </c>
      <c r="S11" s="57">
        <v>0.84</v>
      </c>
      <c r="T11" s="42"/>
      <c r="U11" s="43"/>
    </row>
    <row r="12" spans="1:21" s="41" customFormat="1" ht="26.45" customHeight="1" x14ac:dyDescent="0.25">
      <c r="A12" s="153"/>
      <c r="B12" s="160"/>
      <c r="C12" s="144">
        <v>120</v>
      </c>
      <c r="D12" s="209" t="s">
        <v>16</v>
      </c>
      <c r="E12" s="207" t="s">
        <v>22</v>
      </c>
      <c r="F12" s="113">
        <v>20</v>
      </c>
      <c r="G12" s="562">
        <v>0.87</v>
      </c>
      <c r="H12" s="263">
        <v>1.1399999999999999</v>
      </c>
      <c r="I12" s="23">
        <v>0.22</v>
      </c>
      <c r="J12" s="57">
        <v>7.44</v>
      </c>
      <c r="K12" s="467">
        <v>36.26</v>
      </c>
      <c r="L12" s="263">
        <v>0.02</v>
      </c>
      <c r="M12" s="23">
        <v>0.08</v>
      </c>
      <c r="N12" s="23">
        <v>0</v>
      </c>
      <c r="O12" s="24">
        <v>0.06</v>
      </c>
      <c r="P12" s="263">
        <v>6.8</v>
      </c>
      <c r="Q12" s="23">
        <v>24</v>
      </c>
      <c r="R12" s="23">
        <v>8.1999999999999993</v>
      </c>
      <c r="S12" s="57">
        <v>0.46</v>
      </c>
    </row>
    <row r="13" spans="1:21" s="41" customFormat="1" ht="26.45" customHeight="1" x14ac:dyDescent="0.25">
      <c r="A13" s="153"/>
      <c r="B13" s="168" t="s">
        <v>87</v>
      </c>
      <c r="C13" s="144"/>
      <c r="D13" s="208"/>
      <c r="E13" s="163" t="s">
        <v>24</v>
      </c>
      <c r="F13" s="401">
        <f>F6+F7+F9+F10+F11+F12</f>
        <v>640</v>
      </c>
      <c r="G13" s="174"/>
      <c r="H13" s="203">
        <f t="shared" ref="H13:S13" si="0">H6+H7+H9+H10+H11+H12</f>
        <v>25.250000000000004</v>
      </c>
      <c r="I13" s="39">
        <f t="shared" si="0"/>
        <v>16.75</v>
      </c>
      <c r="J13" s="77">
        <f t="shared" si="0"/>
        <v>82.69</v>
      </c>
      <c r="K13" s="401">
        <f t="shared" si="0"/>
        <v>588.28</v>
      </c>
      <c r="L13" s="203">
        <f t="shared" si="0"/>
        <v>0.59000000000000008</v>
      </c>
      <c r="M13" s="39">
        <f t="shared" si="0"/>
        <v>33.07</v>
      </c>
      <c r="N13" s="39">
        <f t="shared" si="0"/>
        <v>0.01</v>
      </c>
      <c r="O13" s="563">
        <f t="shared" si="0"/>
        <v>2.0099999999999998</v>
      </c>
      <c r="P13" s="203">
        <f t="shared" si="0"/>
        <v>114.99000000000001</v>
      </c>
      <c r="Q13" s="39">
        <f t="shared" si="0"/>
        <v>309.57000000000005</v>
      </c>
      <c r="R13" s="39">
        <f t="shared" si="0"/>
        <v>99.92</v>
      </c>
      <c r="S13" s="77">
        <f t="shared" si="0"/>
        <v>7.7100000000000009</v>
      </c>
    </row>
    <row r="14" spans="1:21" s="41" customFormat="1" ht="26.45" customHeight="1" x14ac:dyDescent="0.25">
      <c r="A14" s="153"/>
      <c r="B14" s="168" t="s">
        <v>89</v>
      </c>
      <c r="C14" s="144"/>
      <c r="D14" s="208"/>
      <c r="E14" s="163" t="s">
        <v>24</v>
      </c>
      <c r="F14" s="401">
        <f>F6+F8+F9+F10+F11+F12</f>
        <v>640</v>
      </c>
      <c r="G14" s="174"/>
      <c r="H14" s="203">
        <f t="shared" ref="H14:S14" si="1">H6+H8+H9+H10+H11+H12</f>
        <v>24.350000000000005</v>
      </c>
      <c r="I14" s="39">
        <f t="shared" si="1"/>
        <v>11.170000000000002</v>
      </c>
      <c r="J14" s="77">
        <f t="shared" si="1"/>
        <v>77.83</v>
      </c>
      <c r="K14" s="480">
        <f>K6+K8+K9+K10+K11+K12</f>
        <v>515.29</v>
      </c>
      <c r="L14" s="203">
        <f t="shared" si="1"/>
        <v>0.28000000000000003</v>
      </c>
      <c r="M14" s="39">
        <f t="shared" si="1"/>
        <v>33.979999999999997</v>
      </c>
      <c r="N14" s="39">
        <f t="shared" si="1"/>
        <v>0.01</v>
      </c>
      <c r="O14" s="563">
        <f t="shared" si="1"/>
        <v>1.9100000000000001</v>
      </c>
      <c r="P14" s="203">
        <f t="shared" si="1"/>
        <v>77.829999999999984</v>
      </c>
      <c r="Q14" s="39">
        <f t="shared" si="1"/>
        <v>319.13</v>
      </c>
      <c r="R14" s="39">
        <f t="shared" si="1"/>
        <v>98.160000000000011</v>
      </c>
      <c r="S14" s="77">
        <f t="shared" si="1"/>
        <v>7.4</v>
      </c>
    </row>
    <row r="15" spans="1:21" s="41" customFormat="1" ht="26.45" customHeight="1" x14ac:dyDescent="0.25">
      <c r="A15" s="153"/>
      <c r="B15" s="168" t="s">
        <v>87</v>
      </c>
      <c r="C15" s="144"/>
      <c r="D15" s="208"/>
      <c r="E15" s="564" t="s">
        <v>25</v>
      </c>
      <c r="F15" s="113"/>
      <c r="G15" s="558"/>
      <c r="H15" s="263"/>
      <c r="I15" s="23"/>
      <c r="J15" s="57"/>
      <c r="K15" s="461">
        <f>K13/23.5</f>
        <v>25.033191489361702</v>
      </c>
      <c r="L15" s="263"/>
      <c r="M15" s="23"/>
      <c r="N15" s="23"/>
      <c r="O15" s="24"/>
      <c r="P15" s="263"/>
      <c r="Q15" s="23"/>
      <c r="R15" s="23"/>
      <c r="S15" s="57"/>
    </row>
    <row r="16" spans="1:21" s="41" customFormat="1" ht="26.45" customHeight="1" thickBot="1" x14ac:dyDescent="0.3">
      <c r="A16" s="154"/>
      <c r="B16" s="168" t="s">
        <v>89</v>
      </c>
      <c r="C16" s="147"/>
      <c r="D16" s="565"/>
      <c r="E16" s="564" t="s">
        <v>25</v>
      </c>
      <c r="F16" s="210"/>
      <c r="G16" s="566"/>
      <c r="H16" s="567"/>
      <c r="I16" s="568"/>
      <c r="J16" s="569"/>
      <c r="K16" s="570">
        <f>K14/23.5</f>
        <v>21.927234042553192</v>
      </c>
      <c r="L16" s="567"/>
      <c r="M16" s="568"/>
      <c r="N16" s="568"/>
      <c r="O16" s="571"/>
      <c r="P16" s="567"/>
      <c r="Q16" s="568"/>
      <c r="R16" s="568"/>
      <c r="S16" s="569"/>
    </row>
    <row r="17" spans="1:21" s="19" customFormat="1" ht="36" customHeight="1" x14ac:dyDescent="0.25">
      <c r="A17" s="572" t="s">
        <v>7</v>
      </c>
      <c r="B17" s="161"/>
      <c r="C17" s="573">
        <v>137</v>
      </c>
      <c r="D17" s="574" t="s">
        <v>23</v>
      </c>
      <c r="E17" s="575" t="s">
        <v>90</v>
      </c>
      <c r="F17" s="113">
        <v>100</v>
      </c>
      <c r="G17" s="576">
        <v>23.2</v>
      </c>
      <c r="H17" s="512">
        <v>0.9</v>
      </c>
      <c r="I17" s="509">
        <v>0</v>
      </c>
      <c r="J17" s="577">
        <v>8.6</v>
      </c>
      <c r="K17" s="578">
        <v>38</v>
      </c>
      <c r="L17" s="508">
        <v>0.06</v>
      </c>
      <c r="M17" s="509">
        <v>38</v>
      </c>
      <c r="N17" s="509">
        <v>0.06</v>
      </c>
      <c r="O17" s="510">
        <v>0</v>
      </c>
      <c r="P17" s="512">
        <v>35</v>
      </c>
      <c r="Q17" s="509">
        <v>17</v>
      </c>
      <c r="R17" s="509">
        <v>11</v>
      </c>
      <c r="S17" s="510">
        <v>0.1</v>
      </c>
      <c r="T17" s="41"/>
      <c r="U17" s="41"/>
    </row>
    <row r="18" spans="1:21" s="19" customFormat="1" ht="26.45" customHeight="1" x14ac:dyDescent="0.25">
      <c r="A18" s="153"/>
      <c r="B18" s="144"/>
      <c r="C18" s="144">
        <v>34</v>
      </c>
      <c r="D18" s="208" t="s">
        <v>9</v>
      </c>
      <c r="E18" s="165" t="s">
        <v>91</v>
      </c>
      <c r="F18" s="270">
        <v>200</v>
      </c>
      <c r="G18" s="144">
        <v>12.58</v>
      </c>
      <c r="H18" s="579">
        <v>9</v>
      </c>
      <c r="I18" s="94">
        <v>5.6</v>
      </c>
      <c r="J18" s="95">
        <v>13.8</v>
      </c>
      <c r="K18" s="213">
        <v>141</v>
      </c>
      <c r="L18" s="236">
        <v>0.24</v>
      </c>
      <c r="M18" s="94">
        <v>1.1599999999999999</v>
      </c>
      <c r="N18" s="94">
        <v>0</v>
      </c>
      <c r="O18" s="211">
        <v>0.18</v>
      </c>
      <c r="P18" s="579">
        <v>45.56</v>
      </c>
      <c r="Q18" s="94">
        <v>86.52</v>
      </c>
      <c r="R18" s="94">
        <v>28.94</v>
      </c>
      <c r="S18" s="211">
        <v>2.16</v>
      </c>
      <c r="T18" s="89"/>
      <c r="U18" s="89"/>
    </row>
    <row r="19" spans="1:21" s="41" customFormat="1" ht="26.45" customHeight="1" x14ac:dyDescent="0.25">
      <c r="A19" s="119"/>
      <c r="B19" s="130"/>
      <c r="C19" s="144">
        <v>81</v>
      </c>
      <c r="D19" s="208" t="s">
        <v>10</v>
      </c>
      <c r="E19" s="165" t="s">
        <v>85</v>
      </c>
      <c r="F19" s="270">
        <v>90</v>
      </c>
      <c r="G19" s="144">
        <v>37.630000000000003</v>
      </c>
      <c r="H19" s="22">
        <v>22.41</v>
      </c>
      <c r="I19" s="23">
        <v>15.3</v>
      </c>
      <c r="J19" s="24">
        <v>0.54</v>
      </c>
      <c r="K19" s="196">
        <v>229.77</v>
      </c>
      <c r="L19" s="263">
        <v>0.05</v>
      </c>
      <c r="M19" s="23">
        <v>1.24</v>
      </c>
      <c r="N19" s="23">
        <v>0.01</v>
      </c>
      <c r="O19" s="57">
        <v>1.4</v>
      </c>
      <c r="P19" s="22">
        <v>27.54</v>
      </c>
      <c r="Q19" s="23">
        <v>170.72</v>
      </c>
      <c r="R19" s="23">
        <v>21.15</v>
      </c>
      <c r="S19" s="57">
        <v>1.2</v>
      </c>
      <c r="T19" s="137"/>
      <c r="U19" s="137"/>
    </row>
    <row r="20" spans="1:21" s="41" customFormat="1" ht="26.45" customHeight="1" x14ac:dyDescent="0.25">
      <c r="A20" s="119"/>
      <c r="B20" s="130"/>
      <c r="C20" s="144">
        <v>65</v>
      </c>
      <c r="D20" s="208" t="s">
        <v>94</v>
      </c>
      <c r="E20" s="580" t="s">
        <v>62</v>
      </c>
      <c r="F20" s="113">
        <v>150</v>
      </c>
      <c r="G20" s="144">
        <v>5.91</v>
      </c>
      <c r="H20" s="103">
        <v>6.45</v>
      </c>
      <c r="I20" s="104">
        <v>4.05</v>
      </c>
      <c r="J20" s="105">
        <v>40.200000000000003</v>
      </c>
      <c r="K20" s="197">
        <v>223.65</v>
      </c>
      <c r="L20" s="485">
        <v>7.0000000000000007E-2</v>
      </c>
      <c r="M20" s="104">
        <v>0</v>
      </c>
      <c r="N20" s="104">
        <v>0</v>
      </c>
      <c r="O20" s="109">
        <v>2.0699999999999998</v>
      </c>
      <c r="P20" s="103">
        <v>13.05</v>
      </c>
      <c r="Q20" s="104">
        <v>58.33</v>
      </c>
      <c r="R20" s="104">
        <v>22.53</v>
      </c>
      <c r="S20" s="109">
        <v>1.24</v>
      </c>
      <c r="T20" s="138"/>
      <c r="U20" s="137"/>
    </row>
    <row r="21" spans="1:21" s="19" customFormat="1" ht="33.75" customHeight="1" x14ac:dyDescent="0.25">
      <c r="A21" s="119"/>
      <c r="B21" s="144"/>
      <c r="C21" s="144">
        <v>101</v>
      </c>
      <c r="D21" s="208" t="s">
        <v>20</v>
      </c>
      <c r="E21" s="165" t="s">
        <v>81</v>
      </c>
      <c r="F21" s="270">
        <v>200</v>
      </c>
      <c r="G21" s="207">
        <v>6.22</v>
      </c>
      <c r="H21" s="22">
        <v>0.8</v>
      </c>
      <c r="I21" s="23">
        <v>0</v>
      </c>
      <c r="J21" s="24">
        <v>24.6</v>
      </c>
      <c r="K21" s="196">
        <v>101.2</v>
      </c>
      <c r="L21" s="263">
        <v>0</v>
      </c>
      <c r="M21" s="23">
        <v>140</v>
      </c>
      <c r="N21" s="23">
        <v>0</v>
      </c>
      <c r="O21" s="57">
        <v>0.76</v>
      </c>
      <c r="P21" s="22">
        <v>21.6</v>
      </c>
      <c r="Q21" s="23">
        <v>3.4</v>
      </c>
      <c r="R21" s="23">
        <v>3.4</v>
      </c>
      <c r="S21" s="57">
        <v>0.66</v>
      </c>
      <c r="T21" s="89"/>
      <c r="U21" s="89"/>
    </row>
    <row r="22" spans="1:21" s="19" customFormat="1" ht="26.45" customHeight="1" x14ac:dyDescent="0.25">
      <c r="A22" s="119"/>
      <c r="B22" s="213"/>
      <c r="C22" s="213">
        <v>119</v>
      </c>
      <c r="D22" s="208" t="s">
        <v>15</v>
      </c>
      <c r="E22" s="580" t="s">
        <v>65</v>
      </c>
      <c r="F22" s="113">
        <v>30</v>
      </c>
      <c r="G22" s="144">
        <v>1.27</v>
      </c>
      <c r="H22" s="22">
        <v>2.13</v>
      </c>
      <c r="I22" s="23">
        <v>0.21</v>
      </c>
      <c r="J22" s="24">
        <v>13.26</v>
      </c>
      <c r="K22" s="261">
        <v>72</v>
      </c>
      <c r="L22" s="263">
        <v>0.03</v>
      </c>
      <c r="M22" s="23">
        <v>0</v>
      </c>
      <c r="N22" s="23">
        <v>0</v>
      </c>
      <c r="O22" s="57">
        <v>0.05</v>
      </c>
      <c r="P22" s="22">
        <v>11.1</v>
      </c>
      <c r="Q22" s="23">
        <v>65.400000000000006</v>
      </c>
      <c r="R22" s="23">
        <v>19.5</v>
      </c>
      <c r="S22" s="57">
        <v>0.84</v>
      </c>
      <c r="T22" s="89"/>
      <c r="U22" s="89"/>
    </row>
    <row r="23" spans="1:21" s="19" customFormat="1" ht="26.45" customHeight="1" x14ac:dyDescent="0.25">
      <c r="A23" s="119"/>
      <c r="B23" s="213"/>
      <c r="C23" s="144">
        <v>120</v>
      </c>
      <c r="D23" s="208" t="s">
        <v>16</v>
      </c>
      <c r="E23" s="580" t="s">
        <v>54</v>
      </c>
      <c r="F23" s="113">
        <v>20</v>
      </c>
      <c r="G23" s="144">
        <v>0.87</v>
      </c>
      <c r="H23" s="22">
        <v>1.1399999999999999</v>
      </c>
      <c r="I23" s="23">
        <v>0.22</v>
      </c>
      <c r="J23" s="24">
        <v>7.44</v>
      </c>
      <c r="K23" s="261">
        <v>36.26</v>
      </c>
      <c r="L23" s="263">
        <v>0.02</v>
      </c>
      <c r="M23" s="23">
        <v>0.08</v>
      </c>
      <c r="N23" s="23">
        <v>0</v>
      </c>
      <c r="O23" s="57">
        <v>0.06</v>
      </c>
      <c r="P23" s="22">
        <v>6.8</v>
      </c>
      <c r="Q23" s="23">
        <v>24</v>
      </c>
      <c r="R23" s="23">
        <v>8.1999999999999993</v>
      </c>
      <c r="S23" s="57">
        <v>0.46</v>
      </c>
      <c r="T23" s="89"/>
      <c r="U23" s="89"/>
    </row>
    <row r="24" spans="1:21" s="41" customFormat="1" ht="26.45" customHeight="1" x14ac:dyDescent="0.25">
      <c r="A24" s="119"/>
      <c r="B24" s="130"/>
      <c r="C24" s="149"/>
      <c r="D24" s="507"/>
      <c r="E24" s="163" t="s">
        <v>24</v>
      </c>
      <c r="F24" s="409">
        <f>SUM(F17:F23)</f>
        <v>790</v>
      </c>
      <c r="G24" s="149"/>
      <c r="H24" s="107">
        <f t="shared" ref="H24:S24" si="2">SUM(H17:H23)</f>
        <v>42.830000000000005</v>
      </c>
      <c r="I24" s="106">
        <f t="shared" si="2"/>
        <v>25.38</v>
      </c>
      <c r="J24" s="190">
        <f t="shared" si="2"/>
        <v>108.44000000000001</v>
      </c>
      <c r="K24" s="411">
        <f t="shared" si="2"/>
        <v>841.88</v>
      </c>
      <c r="L24" s="205">
        <f t="shared" si="2"/>
        <v>0.47</v>
      </c>
      <c r="M24" s="106">
        <f t="shared" si="2"/>
        <v>180.48000000000002</v>
      </c>
      <c r="N24" s="106">
        <f t="shared" si="2"/>
        <v>6.9999999999999993E-2</v>
      </c>
      <c r="O24" s="108">
        <f t="shared" si="2"/>
        <v>4.5199999999999987</v>
      </c>
      <c r="P24" s="107">
        <f t="shared" si="2"/>
        <v>160.65</v>
      </c>
      <c r="Q24" s="106">
        <f t="shared" si="2"/>
        <v>425.37</v>
      </c>
      <c r="R24" s="106">
        <f t="shared" si="2"/>
        <v>114.72000000000001</v>
      </c>
      <c r="S24" s="108">
        <f t="shared" si="2"/>
        <v>6.66</v>
      </c>
    </row>
    <row r="25" spans="1:21" s="41" customFormat="1" ht="26.45" customHeight="1" thickBot="1" x14ac:dyDescent="0.3">
      <c r="A25" s="156"/>
      <c r="B25" s="131"/>
      <c r="C25" s="150"/>
      <c r="D25" s="217"/>
      <c r="E25" s="164" t="s">
        <v>25</v>
      </c>
      <c r="F25" s="210"/>
      <c r="G25" s="147"/>
      <c r="H25" s="162"/>
      <c r="I25" s="61"/>
      <c r="J25" s="140"/>
      <c r="K25" s="198">
        <f>K24/23.5</f>
        <v>35.824680851063832</v>
      </c>
      <c r="L25" s="206"/>
      <c r="M25" s="61"/>
      <c r="N25" s="61"/>
      <c r="O25" s="125"/>
      <c r="P25" s="162"/>
      <c r="Q25" s="61"/>
      <c r="R25" s="61"/>
      <c r="S25" s="125"/>
    </row>
    <row r="26" spans="1:21" x14ac:dyDescent="0.25">
      <c r="A26" s="32"/>
      <c r="B26" s="581"/>
      <c r="C26" s="581"/>
      <c r="D26" s="32"/>
      <c r="E26" s="32"/>
      <c r="F26" s="32"/>
      <c r="G26" s="582"/>
      <c r="H26" s="583"/>
      <c r="I26" s="582"/>
      <c r="J26" s="32"/>
      <c r="K26" s="584"/>
      <c r="L26" s="32"/>
      <c r="M26" s="32"/>
      <c r="N26" s="32"/>
      <c r="O26" s="214"/>
      <c r="P26" s="214"/>
      <c r="Q26" s="214"/>
      <c r="R26" s="214"/>
      <c r="S26" s="214"/>
    </row>
    <row r="27" spans="1:21" ht="18.75" x14ac:dyDescent="0.25">
      <c r="A27" s="585" t="s">
        <v>79</v>
      </c>
      <c r="B27" s="586"/>
      <c r="C27" s="587"/>
      <c r="D27" s="32"/>
      <c r="E27" s="266"/>
      <c r="F27" s="267"/>
      <c r="G27" s="265"/>
      <c r="H27" s="582"/>
      <c r="I27" s="265"/>
      <c r="J27" s="265"/>
      <c r="K27" s="214"/>
      <c r="L27" s="214"/>
      <c r="M27" s="214"/>
      <c r="N27" s="214"/>
      <c r="O27" s="214"/>
      <c r="P27" s="214"/>
      <c r="Q27" s="214"/>
      <c r="R27" s="214"/>
      <c r="S27" s="214"/>
    </row>
    <row r="28" spans="1:21" ht="18.75" x14ac:dyDescent="0.25">
      <c r="A28" s="588" t="s">
        <v>80</v>
      </c>
      <c r="B28" s="586"/>
      <c r="C28" s="589"/>
      <c r="D28" s="214"/>
      <c r="E28" s="266"/>
      <c r="F28" s="267"/>
      <c r="G28" s="265"/>
      <c r="H28" s="265"/>
      <c r="I28" s="265"/>
      <c r="J28" s="265"/>
      <c r="K28" s="214"/>
      <c r="L28" s="214"/>
      <c r="M28" s="214"/>
      <c r="N28" s="214"/>
      <c r="O28" s="214"/>
      <c r="P28" s="214"/>
      <c r="Q28" s="214"/>
      <c r="R28" s="214"/>
      <c r="S28" s="214"/>
    </row>
    <row r="29" spans="1:21" ht="18.75" x14ac:dyDescent="0.25">
      <c r="D29" s="11"/>
      <c r="E29" s="28"/>
      <c r="F29" s="29"/>
      <c r="G29" s="11"/>
      <c r="H29" s="11"/>
      <c r="I29" s="11"/>
      <c r="J29" s="11"/>
    </row>
    <row r="30" spans="1:21" ht="18.75" x14ac:dyDescent="0.25">
      <c r="D30" s="11"/>
      <c r="E30" s="28"/>
      <c r="F30" s="29"/>
      <c r="G30" s="11"/>
      <c r="H30" s="11"/>
      <c r="I30" s="11"/>
      <c r="J30" s="11"/>
    </row>
    <row r="32" spans="1:21" ht="18.75" x14ac:dyDescent="0.25">
      <c r="D32" s="11"/>
      <c r="E32" s="28"/>
      <c r="F32" s="29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день</vt:lpstr>
      <vt:lpstr>2 день</vt:lpstr>
      <vt:lpstr>3 день</vt:lpstr>
      <vt:lpstr>4 день</vt:lpstr>
      <vt:lpstr>5 день</vt:lpstr>
      <vt:lpstr>6 день </vt:lpstr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2021-11-18T05:40:33Z</dcterms:modified>
</cp:coreProperties>
</file>